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1"/>
  </bookViews>
  <sheets>
    <sheet name="Budget Economico Annuale" sheetId="1" r:id="rId1"/>
    <sheet name="Budget Investimenti Annuale" sheetId="2" r:id="rId2"/>
    <sheet name="Budget Economico Pluriennale" sheetId="3" r:id="rId3"/>
    <sheet name="Budget Investimenti Pluriennale" sheetId="4" r:id="rId4"/>
  </sheets>
  <definedNames/>
  <calcPr fullCalcOnLoad="1"/>
</workbook>
</file>

<file path=xl/sharedStrings.xml><?xml version="1.0" encoding="utf-8"?>
<sst xmlns="http://schemas.openxmlformats.org/spreadsheetml/2006/main" count="241" uniqueCount="97">
  <si>
    <t>A) PROVENTI OPERATIVI</t>
  </si>
  <si>
    <t>I. PROVENTI PROPRI</t>
  </si>
  <si>
    <t>1) Proventi per la didattica</t>
  </si>
  <si>
    <t>2) Proventi da Ricerche commissionate e trasferimento tecnologico</t>
  </si>
  <si>
    <t>3) Proventi da Ricerche con finanziamenti competitivi</t>
  </si>
  <si>
    <t>II. CONTRIBUTI</t>
  </si>
  <si>
    <t>1) Contributi Miur e altre Amministrazioni centrali</t>
  </si>
  <si>
    <t>2) Contributi Regioni e Province autonome</t>
  </si>
  <si>
    <t>3) Contributi altre Amministrazioni locali</t>
  </si>
  <si>
    <t>4) Contributi Unione Europea e altri Organismi Internazionali</t>
  </si>
  <si>
    <t>5) Contributi da Università</t>
  </si>
  <si>
    <t>6) Contributi da altri (pubblici)</t>
  </si>
  <si>
    <t>7) Contributi da altri (privati)</t>
  </si>
  <si>
    <t>III. PROVENTI PER ATTIVITA' ASSISTENZIALE</t>
  </si>
  <si>
    <t>IV. PROVENTI PER GESTIONE DIRETTA INTERVENTI PER IL DIRITTO ALLO STUDIO</t>
  </si>
  <si>
    <t>V. ALTRI PROVENTI E RICAVI DIVERSI</t>
  </si>
  <si>
    <t>di cui riserve derivanti dalla contabilità finanziaria</t>
  </si>
  <si>
    <t>VI. VARIAZIONE RIMANENZE</t>
  </si>
  <si>
    <t>VII. INCREMENTO DELLE IMMOBILIZZAZIONI PER LAVORI INTERNI</t>
  </si>
  <si>
    <t>TOTALI PROVENTI (A)</t>
  </si>
  <si>
    <t>B) COSTI OPERATIVI</t>
  </si>
  <si>
    <t>VIII. COSTI DEL PERSONALE</t>
  </si>
  <si>
    <t>1) Costi del personale dedicato alla ricerca e alla didattica</t>
  </si>
  <si>
    <t xml:space="preserve">    a) docenti / ricercatori</t>
  </si>
  <si>
    <t xml:space="preserve">    b) collaborazioni scientifiche (collaboratori, assegnisti, ecc)</t>
  </si>
  <si>
    <t xml:space="preserve">    c) docenti a contratto</t>
  </si>
  <si>
    <t xml:space="preserve">    d) esperti linguistici</t>
  </si>
  <si>
    <t xml:space="preserve">    e) altro personale dedicato alla didattica e alla ricerca</t>
  </si>
  <si>
    <t>2) Costi del personale dirigente e tecnico amministrativo</t>
  </si>
  <si>
    <t>IX. COSTI DELLA GESTIONE CORRENTE</t>
  </si>
  <si>
    <t>1) Costi per sostegno agli studenti</t>
  </si>
  <si>
    <t>2) Costi per il diritto allo studio</t>
  </si>
  <si>
    <t>3) Costi per la ricerca e l'attività editoriale</t>
  </si>
  <si>
    <t>4) Trasferimenti a partner di progetti coordinati</t>
  </si>
  <si>
    <t>5) Acquisto materiale consumo per laboratori</t>
  </si>
  <si>
    <t>6) Variazione rimanenze di materiale di consumo per laboratori</t>
  </si>
  <si>
    <t>7) Acquisto di libri, periodici e materiale bibliografico</t>
  </si>
  <si>
    <t>8) Acquisto di servizi e collaborazioni tecnico gestionali</t>
  </si>
  <si>
    <t>9) Acquisto altri materiali</t>
  </si>
  <si>
    <t>10) Variazione delle rimanenze di materiali</t>
  </si>
  <si>
    <t>11) Costi per godimento beni di terzi</t>
  </si>
  <si>
    <t>12) Altri costi</t>
  </si>
  <si>
    <t>X. AMMORTAMENTI E SVALUTAZIONI</t>
  </si>
  <si>
    <t>1) Ammortamenti immobilizzazioni immateriali</t>
  </si>
  <si>
    <t>2) Ammortamenti immobilizzazioni materiali</t>
  </si>
  <si>
    <t>3) Svalutazione immobilizzazioni</t>
  </si>
  <si>
    <t>4) Svalutazioni dei crediti compresi nell'attivo circolante e nelle disponibilità liquide</t>
  </si>
  <si>
    <t>XI. ACCANTONAMENTI PER RISCHI ED ONERI</t>
  </si>
  <si>
    <t>XII. ONERI DIVERSI DI GESTIONE</t>
  </si>
  <si>
    <t>TOTALI COSTI (B)</t>
  </si>
  <si>
    <t>DIFFERENZA TRA PROVENTI E COSTI OPERATIVI (A - B)</t>
  </si>
  <si>
    <t>C) PROVENTI E ONERI FINANZIARI</t>
  </si>
  <si>
    <t>1) Proventi finanziari</t>
  </si>
  <si>
    <t>2) Interessi ed altri oneri finanziari</t>
  </si>
  <si>
    <t>3) Utile e perdite su cambi</t>
  </si>
  <si>
    <t>D) RETTIFICHE DI VALORI FINANZIARIE</t>
  </si>
  <si>
    <t>1) Rivalutazioni</t>
  </si>
  <si>
    <t>2) Svalutazioni</t>
  </si>
  <si>
    <t>E) PROVENTI E ONERI STRAORDINARI</t>
  </si>
  <si>
    <t>1) Proventi</t>
  </si>
  <si>
    <t>2) Oneri</t>
  </si>
  <si>
    <t>F) IMPOSTE SUL REDDITO DELL'ESERCIZIO CORRENTI, DIFFERITE, ANTICIPATE</t>
  </si>
  <si>
    <t>RISULTATO ECONOMICO PRESUNTO</t>
  </si>
  <si>
    <t>UTILIZZO RISERVE DA CONTABILITA' ECONOMICO PATRIMONIALE</t>
  </si>
  <si>
    <t>RISULTATO A PAREGGIO</t>
  </si>
  <si>
    <t>A)  INVESTIMENTI / IMPIEGHI</t>
  </si>
  <si>
    <t>B) FONTI DI FINANZIAMENTO</t>
  </si>
  <si>
    <t>Voci</t>
  </si>
  <si>
    <t>Importo investimento</t>
  </si>
  <si>
    <t>I) Contributi da terzi finalizzati (in conto capitale o conto impianti)</t>
  </si>
  <si>
    <t>II) Risorse da indebitamento</t>
  </si>
  <si>
    <t>III) Risorse proprie</t>
  </si>
  <si>
    <t>Importo</t>
  </si>
  <si>
    <t>I) IMMOBILIZZAZIONI IMMATERIALI</t>
  </si>
  <si>
    <t>1) Costi di impianto, di ampliamento e di sviluppo</t>
  </si>
  <si>
    <t>2) Diritti di brevetto e diritti di utilizzazione delle opere di ingegno</t>
  </si>
  <si>
    <t>3) Concessioni, licenze, marchi e diritti simili</t>
  </si>
  <si>
    <t>4)  Immobilizzazioni in corso e acconti</t>
  </si>
  <si>
    <t>5) Altre immobilizzazioni immateriali</t>
  </si>
  <si>
    <t>TOTALE IMMOBILIZZAZIONI IMMATERIALI</t>
  </si>
  <si>
    <t>II) IMMOBILIZZAZIONI MATERIALI</t>
  </si>
  <si>
    <t>1) Terreni e fabbricati</t>
  </si>
  <si>
    <t>2) Impianti e attrezzature</t>
  </si>
  <si>
    <t>3) Attrezzature scientifiche</t>
  </si>
  <si>
    <t>4) Patrimonio librario, opere d'arte, d'antiquariato e museali</t>
  </si>
  <si>
    <t>5) Mobili e arredi</t>
  </si>
  <si>
    <t>6) Immobilizzazioni in corso e acconti</t>
  </si>
  <si>
    <t>7) Altre immobilizzazioni materiali</t>
  </si>
  <si>
    <t>TOTALE IMMOBILIZZAZIONI MATERIALI</t>
  </si>
  <si>
    <t>III) IMMOBILIZZAZIONI FINANZIARIE</t>
  </si>
  <si>
    <t>TOTALE GENERALE</t>
  </si>
  <si>
    <t>A)  INVESTIMENTI / IMPIEGHI 2017</t>
  </si>
  <si>
    <t>B) FONTI DI FINANZIAMENTO 2017</t>
  </si>
  <si>
    <t>A)  INVESTIMENTI / IMPIEGHI 2018</t>
  </si>
  <si>
    <t>B) FONTI DI FINANZIAMENTO 2018</t>
  </si>
  <si>
    <t>A)  INVESTIMENTI / IMPIEGHI 2019</t>
  </si>
  <si>
    <t>B) FONTI DI FINANZIAMENTO 2019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</si>
</sst>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"/>
    <numFmt numFmtId="166" formatCode="#,##0.00\ _€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i/>
      <u val="single"/>
      <sz val="10"/>
      <name val="Calibri"/>
      <family val="2"/>
    </font>
    <font>
      <b/>
      <u val="single"/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>
        <color theme="4" tint="0.7999799847602844"/>
      </top>
      <bottom style="thin">
        <color theme="4" tint="0.799979984760284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>
      <alignment/>
    </xf>
    <xf numFmtId="4" fontId="18" fillId="0" borderId="0" xfId="43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6" fontId="18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43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horizont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/>
    </xf>
    <xf numFmtId="0" fontId="44" fillId="0" borderId="13" xfId="0" applyNumberFormat="1" applyFont="1" applyFill="1" applyBorder="1" applyAlignment="1">
      <alignment/>
    </xf>
    <xf numFmtId="0" fontId="44" fillId="0" borderId="11" xfId="0" applyNumberFormat="1" applyFont="1" applyFill="1" applyBorder="1" applyAlignment="1">
      <alignment/>
    </xf>
    <xf numFmtId="0" fontId="44" fillId="0" borderId="14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/>
    </xf>
    <xf numFmtId="0" fontId="44" fillId="0" borderId="15" xfId="0" applyNumberFormat="1" applyFont="1" applyFill="1" applyBorder="1" applyAlignment="1">
      <alignment/>
    </xf>
    <xf numFmtId="0" fontId="44" fillId="0" borderId="16" xfId="0" applyFont="1" applyBorder="1" applyAlignment="1">
      <alignment/>
    </xf>
    <xf numFmtId="4" fontId="44" fillId="0" borderId="15" xfId="43" applyNumberFormat="1" applyFont="1" applyFill="1" applyBorder="1" applyAlignment="1">
      <alignment/>
    </xf>
    <xf numFmtId="4" fontId="44" fillId="0" borderId="14" xfId="43" applyNumberFormat="1" applyFont="1" applyFill="1" applyBorder="1" applyAlignment="1">
      <alignment/>
    </xf>
    <xf numFmtId="0" fontId="24" fillId="0" borderId="13" xfId="0" applyNumberFormat="1" applyFont="1" applyFill="1" applyBorder="1" applyAlignment="1">
      <alignment/>
    </xf>
    <xf numFmtId="4" fontId="24" fillId="0" borderId="15" xfId="43" applyNumberFormat="1" applyFont="1" applyFill="1" applyBorder="1" applyAlignment="1">
      <alignment/>
    </xf>
    <xf numFmtId="4" fontId="44" fillId="0" borderId="15" xfId="0" applyNumberFormat="1" applyFont="1" applyFill="1" applyBorder="1" applyAlignment="1">
      <alignment/>
    </xf>
    <xf numFmtId="4" fontId="44" fillId="0" borderId="14" xfId="0" applyNumberFormat="1" applyFont="1" applyFill="1" applyBorder="1" applyAlignment="1">
      <alignment/>
    </xf>
    <xf numFmtId="4" fontId="24" fillId="0" borderId="15" xfId="0" applyNumberFormat="1" applyFont="1" applyFill="1" applyBorder="1" applyAlignment="1">
      <alignment/>
    </xf>
    <xf numFmtId="0" fontId="44" fillId="0" borderId="12" xfId="0" applyNumberFormat="1" applyFont="1" applyFill="1" applyBorder="1" applyAlignment="1">
      <alignment/>
    </xf>
    <xf numFmtId="0" fontId="44" fillId="0" borderId="17" xfId="0" applyNumberFormat="1" applyFont="1" applyFill="1" applyBorder="1" applyAlignment="1">
      <alignment/>
    </xf>
    <xf numFmtId="0" fontId="44" fillId="0" borderId="18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4" fontId="23" fillId="0" borderId="15" xfId="0" applyNumberFormat="1" applyFont="1" applyFill="1" applyBorder="1" applyAlignment="1">
      <alignment/>
    </xf>
    <xf numFmtId="0" fontId="44" fillId="0" borderId="19" xfId="0" applyNumberFormat="1" applyFont="1" applyFill="1" applyBorder="1" applyAlignment="1">
      <alignment/>
    </xf>
    <xf numFmtId="0" fontId="44" fillId="0" borderId="2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/>
    </xf>
    <xf numFmtId="0" fontId="19" fillId="33" borderId="21" xfId="0" applyNumberFormat="1" applyFont="1" applyFill="1" applyBorder="1" applyAlignment="1">
      <alignment/>
    </xf>
    <xf numFmtId="0" fontId="19" fillId="33" borderId="22" xfId="0" applyNumberFormat="1" applyFont="1" applyFill="1" applyBorder="1" applyAlignment="1">
      <alignment/>
    </xf>
    <xf numFmtId="0" fontId="18" fillId="34" borderId="21" xfId="0" applyNumberFormat="1" applyFont="1" applyFill="1" applyBorder="1" applyAlignment="1">
      <alignment/>
    </xf>
    <xf numFmtId="0" fontId="18" fillId="34" borderId="22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18" fillId="0" borderId="23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18" fillId="0" borderId="19" xfId="0" applyNumberFormat="1" applyFont="1" applyFill="1" applyBorder="1" applyAlignment="1">
      <alignment/>
    </xf>
    <xf numFmtId="0" fontId="18" fillId="0" borderId="24" xfId="0" applyNumberFormat="1" applyFont="1" applyFill="1" applyBorder="1" applyAlignment="1">
      <alignment/>
    </xf>
    <xf numFmtId="0" fontId="18" fillId="35" borderId="17" xfId="0" applyNumberFormat="1" applyFont="1" applyFill="1" applyBorder="1" applyAlignment="1">
      <alignment/>
    </xf>
    <xf numFmtId="0" fontId="18" fillId="35" borderId="23" xfId="0" applyNumberFormat="1" applyFont="1" applyFill="1" applyBorder="1" applyAlignment="1">
      <alignment/>
    </xf>
    <xf numFmtId="0" fontId="25" fillId="35" borderId="13" xfId="0" applyNumberFormat="1" applyFont="1" applyFill="1" applyBorder="1" applyAlignment="1">
      <alignment/>
    </xf>
    <xf numFmtId="0" fontId="18" fillId="35" borderId="0" xfId="0" applyNumberFormat="1" applyFont="1" applyFill="1" applyBorder="1" applyAlignment="1">
      <alignment/>
    </xf>
    <xf numFmtId="0" fontId="25" fillId="35" borderId="19" xfId="0" applyNumberFormat="1" applyFont="1" applyFill="1" applyBorder="1" applyAlignment="1">
      <alignment/>
    </xf>
    <xf numFmtId="0" fontId="18" fillId="35" borderId="24" xfId="0" applyNumberFormat="1" applyFont="1" applyFill="1" applyBorder="1" applyAlignment="1">
      <alignment/>
    </xf>
    <xf numFmtId="0" fontId="18" fillId="33" borderId="22" xfId="0" applyNumberFormat="1" applyFont="1" applyFill="1" applyBorder="1" applyAlignment="1">
      <alignment/>
    </xf>
    <xf numFmtId="0" fontId="18" fillId="35" borderId="13" xfId="0" applyNumberFormat="1" applyFont="1" applyFill="1" applyBorder="1" applyAlignment="1">
      <alignment/>
    </xf>
    <xf numFmtId="0" fontId="26" fillId="35" borderId="13" xfId="0" applyNumberFormat="1" applyFont="1" applyFill="1" applyBorder="1" applyAlignment="1">
      <alignment/>
    </xf>
    <xf numFmtId="0" fontId="18" fillId="35" borderId="19" xfId="0" applyNumberFormat="1" applyFont="1" applyFill="1" applyBorder="1" applyAlignment="1">
      <alignment/>
    </xf>
    <xf numFmtId="0" fontId="19" fillId="34" borderId="21" xfId="0" applyNumberFormat="1" applyFont="1" applyFill="1" applyBorder="1" applyAlignment="1">
      <alignment/>
    </xf>
    <xf numFmtId="0" fontId="19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19" fillId="35" borderId="13" xfId="0" applyNumberFormat="1" applyFont="1" applyFill="1" applyBorder="1" applyAlignment="1">
      <alignment/>
    </xf>
    <xf numFmtId="0" fontId="19" fillId="35" borderId="19" xfId="0" applyNumberFormat="1" applyFont="1" applyFill="1" applyBorder="1" applyAlignment="1">
      <alignment/>
    </xf>
    <xf numFmtId="1" fontId="19" fillId="33" borderId="25" xfId="43" applyNumberFormat="1" applyFont="1" applyFill="1" applyBorder="1" applyAlignment="1">
      <alignment horizontal="center"/>
    </xf>
    <xf numFmtId="166" fontId="18" fillId="34" borderId="25" xfId="43" applyNumberFormat="1" applyFont="1" applyFill="1" applyBorder="1" applyAlignment="1">
      <alignment/>
    </xf>
    <xf numFmtId="4" fontId="18" fillId="34" borderId="10" xfId="43" applyNumberFormat="1" applyFont="1" applyFill="1" applyBorder="1" applyAlignment="1">
      <alignment/>
    </xf>
    <xf numFmtId="166" fontId="18" fillId="0" borderId="18" xfId="43" applyNumberFormat="1" applyFont="1" applyFill="1" applyBorder="1" applyAlignment="1">
      <alignment/>
    </xf>
    <xf numFmtId="4" fontId="18" fillId="0" borderId="15" xfId="0" applyNumberFormat="1" applyFont="1" applyFill="1" applyBorder="1" applyAlignment="1">
      <alignment/>
    </xf>
    <xf numFmtId="166" fontId="18" fillId="0" borderId="15" xfId="0" applyNumberFormat="1" applyFont="1" applyFill="1" applyBorder="1" applyAlignment="1">
      <alignment/>
    </xf>
    <xf numFmtId="166" fontId="18" fillId="34" borderId="10" xfId="43" applyNumberFormat="1" applyFont="1" applyFill="1" applyBorder="1" applyAlignment="1">
      <alignment/>
    </xf>
    <xf numFmtId="166" fontId="18" fillId="35" borderId="11" xfId="43" applyNumberFormat="1" applyFont="1" applyFill="1" applyBorder="1" applyAlignment="1">
      <alignment/>
    </xf>
    <xf numFmtId="4" fontId="18" fillId="35" borderId="11" xfId="43" applyNumberFormat="1" applyFont="1" applyFill="1" applyBorder="1" applyAlignment="1">
      <alignment/>
    </xf>
    <xf numFmtId="166" fontId="18" fillId="35" borderId="15" xfId="43" applyNumberFormat="1" applyFont="1" applyFill="1" applyBorder="1" applyAlignment="1">
      <alignment/>
    </xf>
    <xf numFmtId="4" fontId="18" fillId="35" borderId="15" xfId="43" applyNumberFormat="1" applyFont="1" applyFill="1" applyBorder="1" applyAlignment="1">
      <alignment/>
    </xf>
    <xf numFmtId="166" fontId="18" fillId="35" borderId="12" xfId="43" applyNumberFormat="1" applyFont="1" applyFill="1" applyBorder="1" applyAlignment="1">
      <alignment/>
    </xf>
    <xf numFmtId="4" fontId="18" fillId="35" borderId="12" xfId="43" applyNumberFormat="1" applyFont="1" applyFill="1" applyBorder="1" applyAlignment="1">
      <alignment/>
    </xf>
    <xf numFmtId="166" fontId="18" fillId="33" borderId="10" xfId="43" applyNumberFormat="1" applyFont="1" applyFill="1" applyBorder="1" applyAlignment="1">
      <alignment/>
    </xf>
    <xf numFmtId="4" fontId="18" fillId="33" borderId="10" xfId="43" applyNumberFormat="1" applyFont="1" applyFill="1" applyBorder="1" applyAlignment="1">
      <alignment/>
    </xf>
    <xf numFmtId="4" fontId="18" fillId="0" borderId="10" xfId="43" applyNumberFormat="1" applyFont="1" applyFill="1" applyBorder="1" applyAlignment="1">
      <alignment/>
    </xf>
    <xf numFmtId="166" fontId="19" fillId="35" borderId="15" xfId="43" applyNumberFormat="1" applyFont="1" applyFill="1" applyBorder="1" applyAlignment="1">
      <alignment/>
    </xf>
    <xf numFmtId="4" fontId="19" fillId="35" borderId="15" xfId="43" applyNumberFormat="1" applyFont="1" applyFill="1" applyBorder="1" applyAlignment="1">
      <alignment/>
    </xf>
    <xf numFmtId="166" fontId="19" fillId="35" borderId="12" xfId="43" applyNumberFormat="1" applyFont="1" applyFill="1" applyBorder="1" applyAlignment="1">
      <alignment/>
    </xf>
    <xf numFmtId="4" fontId="19" fillId="35" borderId="12" xfId="43" applyNumberFormat="1" applyFont="1" applyFill="1" applyBorder="1" applyAlignment="1">
      <alignment/>
    </xf>
    <xf numFmtId="1" fontId="19" fillId="33" borderId="10" xfId="43" applyNumberFormat="1" applyFont="1" applyFill="1" applyBorder="1" applyAlignment="1">
      <alignment horizontal="center"/>
    </xf>
    <xf numFmtId="4" fontId="18" fillId="0" borderId="11" xfId="43" applyNumberFormat="1" applyFont="1" applyFill="1" applyBorder="1" applyAlignment="1">
      <alignment/>
    </xf>
    <xf numFmtId="4" fontId="18" fillId="0" borderId="15" xfId="43" applyNumberFormat="1" applyFont="1" applyFill="1" applyBorder="1" applyAlignment="1">
      <alignment/>
    </xf>
    <xf numFmtId="4" fontId="18" fillId="0" borderId="12" xfId="43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73"/>
  <sheetViews>
    <sheetView zoomScalePageLayoutView="0" workbookViewId="0" topLeftCell="A13">
      <selection activeCell="C1" sqref="C1:C73"/>
    </sheetView>
  </sheetViews>
  <sheetFormatPr defaultColWidth="21.421875" defaultRowHeight="15"/>
  <cols>
    <col min="1" max="1" width="5.7109375" style="1" customWidth="1"/>
    <col min="2" max="2" width="70.7109375" style="1" customWidth="1"/>
    <col min="3" max="3" width="20.7109375" style="2" customWidth="1"/>
    <col min="4" max="4" width="13.8515625" style="1" bestFit="1" customWidth="1"/>
    <col min="5" max="5" width="17.8515625" style="1" customWidth="1"/>
    <col min="6" max="6" width="18.7109375" style="1" customWidth="1"/>
    <col min="7" max="253" width="9.140625" style="1" customWidth="1"/>
    <col min="254" max="254" width="5.00390625" style="1" customWidth="1"/>
    <col min="255" max="255" width="69.8515625" style="1" customWidth="1"/>
    <col min="256" max="16384" width="21.421875" style="1" customWidth="1"/>
  </cols>
  <sheetData>
    <row r="1" spans="1:3" ht="12.75">
      <c r="A1" s="35" t="s">
        <v>0</v>
      </c>
      <c r="B1" s="36"/>
      <c r="C1" s="79">
        <v>2017</v>
      </c>
    </row>
    <row r="2" spans="1:3" ht="12.75">
      <c r="A2" s="37" t="s">
        <v>1</v>
      </c>
      <c r="B2" s="38"/>
      <c r="C2" s="61">
        <f>C3+C4+C5</f>
        <v>96700000</v>
      </c>
    </row>
    <row r="3" spans="1:3" ht="12.75">
      <c r="A3" s="39"/>
      <c r="B3" s="40" t="s">
        <v>2</v>
      </c>
      <c r="C3" s="80">
        <v>96700000</v>
      </c>
    </row>
    <row r="4" spans="1:3" ht="12.75">
      <c r="A4" s="41"/>
      <c r="B4" s="1" t="s">
        <v>3</v>
      </c>
      <c r="C4" s="81">
        <v>0</v>
      </c>
    </row>
    <row r="5" spans="1:3" ht="12.75">
      <c r="A5" s="42"/>
      <c r="B5" s="43" t="s">
        <v>4</v>
      </c>
      <c r="C5" s="82">
        <v>0</v>
      </c>
    </row>
    <row r="6" spans="1:3" ht="12.75">
      <c r="A6" s="37" t="s">
        <v>5</v>
      </c>
      <c r="B6" s="38"/>
      <c r="C6" s="61">
        <f>C7+C8+C9+C10+C11+C12+C13</f>
        <v>321745870</v>
      </c>
    </row>
    <row r="7" spans="1:3" ht="12.75">
      <c r="A7" s="39"/>
      <c r="B7" s="40" t="s">
        <v>6</v>
      </c>
      <c r="C7" s="80">
        <v>311000000</v>
      </c>
    </row>
    <row r="8" spans="1:3" ht="12.75">
      <c r="A8" s="41"/>
      <c r="B8" s="1" t="s">
        <v>7</v>
      </c>
      <c r="C8" s="81">
        <v>2200000</v>
      </c>
    </row>
    <row r="9" spans="1:3" ht="12.75">
      <c r="A9" s="41"/>
      <c r="B9" s="1" t="s">
        <v>8</v>
      </c>
      <c r="C9" s="81">
        <v>0</v>
      </c>
    </row>
    <row r="10" spans="1:3" ht="12.75">
      <c r="A10" s="41"/>
      <c r="B10" s="1" t="s">
        <v>9</v>
      </c>
      <c r="C10" s="81">
        <v>0</v>
      </c>
    </row>
    <row r="11" spans="1:3" ht="12.75">
      <c r="A11" s="41"/>
      <c r="B11" s="1" t="s">
        <v>10</v>
      </c>
      <c r="C11" s="81">
        <v>0</v>
      </c>
    </row>
    <row r="12" spans="1:3" ht="12.75">
      <c r="A12" s="41"/>
      <c r="B12" s="1" t="s">
        <v>11</v>
      </c>
      <c r="C12" s="81">
        <v>0</v>
      </c>
    </row>
    <row r="13" spans="1:3" ht="12.75">
      <c r="A13" s="42"/>
      <c r="B13" s="43" t="s">
        <v>12</v>
      </c>
      <c r="C13" s="82">
        <v>8545870</v>
      </c>
    </row>
    <row r="14" spans="1:3" ht="12.75">
      <c r="A14" s="37" t="s">
        <v>13</v>
      </c>
      <c r="B14" s="38"/>
      <c r="C14" s="61">
        <v>31692000</v>
      </c>
    </row>
    <row r="15" spans="1:3" ht="12.75">
      <c r="A15" s="37" t="s">
        <v>14</v>
      </c>
      <c r="B15" s="38"/>
      <c r="C15" s="61">
        <v>7192405.14</v>
      </c>
    </row>
    <row r="16" spans="1:3" ht="12.75">
      <c r="A16" s="37" t="s">
        <v>15</v>
      </c>
      <c r="B16" s="38"/>
      <c r="C16" s="61">
        <v>5215000</v>
      </c>
    </row>
    <row r="17" spans="1:3" ht="12.75">
      <c r="A17" s="37"/>
      <c r="B17" s="38" t="s">
        <v>16</v>
      </c>
      <c r="C17" s="61">
        <v>0</v>
      </c>
    </row>
    <row r="18" spans="1:3" ht="12.75">
      <c r="A18" s="37" t="s">
        <v>17</v>
      </c>
      <c r="B18" s="38"/>
      <c r="C18" s="61">
        <v>0</v>
      </c>
    </row>
    <row r="19" spans="1:3" ht="12.75">
      <c r="A19" s="37" t="s">
        <v>18</v>
      </c>
      <c r="B19" s="38"/>
      <c r="C19" s="61">
        <v>0</v>
      </c>
    </row>
    <row r="20" spans="1:3" ht="12.75">
      <c r="A20" s="44"/>
      <c r="B20" s="45"/>
      <c r="C20" s="67"/>
    </row>
    <row r="21" spans="1:3" ht="12.75">
      <c r="A21" s="46" t="s">
        <v>19</v>
      </c>
      <c r="B21" s="47"/>
      <c r="C21" s="69">
        <f>C2+C6+C14+C15+C16+C18+C19</f>
        <v>462545275.14</v>
      </c>
    </row>
    <row r="22" spans="1:3" ht="12.75">
      <c r="A22" s="48"/>
      <c r="B22" s="49"/>
      <c r="C22" s="71"/>
    </row>
    <row r="23" spans="1:3" ht="12.75">
      <c r="A23" s="35" t="s">
        <v>20</v>
      </c>
      <c r="B23" s="50"/>
      <c r="C23" s="73"/>
    </row>
    <row r="24" spans="1:3" ht="12.75">
      <c r="A24" s="37" t="s">
        <v>21</v>
      </c>
      <c r="B24" s="38"/>
      <c r="C24" s="61">
        <f>C25+C31</f>
        <v>272817459.89</v>
      </c>
    </row>
    <row r="25" spans="1:3" ht="12.75">
      <c r="A25" s="39"/>
      <c r="B25" s="40" t="s">
        <v>22</v>
      </c>
      <c r="C25" s="80">
        <f>C26+C27+C28+C29+C30</f>
        <v>200372796.59</v>
      </c>
    </row>
    <row r="26" spans="1:3" ht="12.75">
      <c r="A26" s="41"/>
      <c r="B26" s="1" t="s">
        <v>23</v>
      </c>
      <c r="C26" s="81">
        <v>187824116.59</v>
      </c>
    </row>
    <row r="27" spans="1:3" ht="12.75">
      <c r="A27" s="41"/>
      <c r="B27" s="1" t="s">
        <v>24</v>
      </c>
      <c r="C27" s="81">
        <v>8342700</v>
      </c>
    </row>
    <row r="28" spans="1:3" ht="12.75">
      <c r="A28" s="41"/>
      <c r="B28" s="1" t="s">
        <v>25</v>
      </c>
      <c r="C28" s="81">
        <v>2372330</v>
      </c>
    </row>
    <row r="29" spans="1:3" ht="12.75">
      <c r="A29" s="41"/>
      <c r="B29" s="1" t="s">
        <v>26</v>
      </c>
      <c r="C29" s="81">
        <v>1119000</v>
      </c>
    </row>
    <row r="30" spans="1:3" ht="12.75">
      <c r="A30" s="41"/>
      <c r="B30" s="1" t="s">
        <v>27</v>
      </c>
      <c r="C30" s="81">
        <v>714650</v>
      </c>
    </row>
    <row r="31" spans="1:3" ht="12.75">
      <c r="A31" s="42"/>
      <c r="B31" s="43" t="s">
        <v>28</v>
      </c>
      <c r="C31" s="82">
        <v>72444663.3</v>
      </c>
    </row>
    <row r="32" spans="1:3" ht="12.75">
      <c r="A32" s="37" t="s">
        <v>29</v>
      </c>
      <c r="B32" s="38"/>
      <c r="C32" s="61">
        <f>C33+C34+C35+C36+C37+C38+C39+C40+C41+C42+C43+C44</f>
        <v>162366395.71</v>
      </c>
    </row>
    <row r="33" spans="1:3" ht="12.75">
      <c r="A33" s="39"/>
      <c r="B33" s="40" t="s">
        <v>30</v>
      </c>
      <c r="C33" s="80">
        <v>62911170.029999994</v>
      </c>
    </row>
    <row r="34" spans="1:3" ht="12.75">
      <c r="A34" s="41"/>
      <c r="B34" s="1" t="s">
        <v>31</v>
      </c>
      <c r="C34" s="81">
        <v>13296805.14</v>
      </c>
    </row>
    <row r="35" spans="1:3" ht="12.75">
      <c r="A35" s="41"/>
      <c r="B35" s="1" t="s">
        <v>32</v>
      </c>
      <c r="C35" s="81">
        <v>457069.28</v>
      </c>
    </row>
    <row r="36" spans="1:3" ht="12.75">
      <c r="A36" s="41"/>
      <c r="B36" s="1" t="s">
        <v>33</v>
      </c>
      <c r="C36" s="81">
        <v>0</v>
      </c>
    </row>
    <row r="37" spans="1:3" ht="12.75">
      <c r="A37" s="41"/>
      <c r="B37" s="1" t="s">
        <v>34</v>
      </c>
      <c r="C37" s="81">
        <v>3958396.21</v>
      </c>
    </row>
    <row r="38" spans="1:3" ht="12.75">
      <c r="A38" s="41"/>
      <c r="B38" s="1" t="s">
        <v>35</v>
      </c>
      <c r="C38" s="81">
        <v>0</v>
      </c>
    </row>
    <row r="39" spans="1:3" ht="12.75">
      <c r="A39" s="41"/>
      <c r="B39" s="1" t="s">
        <v>36</v>
      </c>
      <c r="C39" s="81">
        <v>4754081</v>
      </c>
    </row>
    <row r="40" spans="1:3" ht="12.75">
      <c r="A40" s="41"/>
      <c r="B40" s="1" t="s">
        <v>37</v>
      </c>
      <c r="C40" s="81">
        <v>59180082.42</v>
      </c>
    </row>
    <row r="41" spans="1:3" ht="12.75">
      <c r="A41" s="41"/>
      <c r="B41" s="1" t="s">
        <v>38</v>
      </c>
      <c r="C41" s="81">
        <v>1765836.93</v>
      </c>
    </row>
    <row r="42" spans="1:3" ht="12.75">
      <c r="A42" s="41"/>
      <c r="B42" s="1" t="s">
        <v>39</v>
      </c>
      <c r="C42" s="81">
        <v>0</v>
      </c>
    </row>
    <row r="43" spans="1:3" ht="12.75">
      <c r="A43" s="41"/>
      <c r="B43" s="1" t="s">
        <v>40</v>
      </c>
      <c r="C43" s="81">
        <v>8010722.65</v>
      </c>
    </row>
    <row r="44" spans="1:3" ht="12.75">
      <c r="A44" s="42"/>
      <c r="B44" s="43" t="s">
        <v>41</v>
      </c>
      <c r="C44" s="82">
        <v>8032232.05</v>
      </c>
    </row>
    <row r="45" spans="1:3" ht="12.75">
      <c r="A45" s="37" t="s">
        <v>42</v>
      </c>
      <c r="B45" s="38"/>
      <c r="C45" s="61">
        <f>C46+C47+C48+C49</f>
        <v>3032375.26</v>
      </c>
    </row>
    <row r="46" spans="1:3" ht="12.75">
      <c r="A46" s="39"/>
      <c r="B46" s="40" t="s">
        <v>43</v>
      </c>
      <c r="C46" s="80">
        <v>17400</v>
      </c>
    </row>
    <row r="47" spans="1:3" ht="12.75">
      <c r="A47" s="41"/>
      <c r="B47" s="1" t="s">
        <v>44</v>
      </c>
      <c r="C47" s="81">
        <v>3014975.26</v>
      </c>
    </row>
    <row r="48" spans="1:3" ht="12.75">
      <c r="A48" s="41"/>
      <c r="B48" s="1" t="s">
        <v>45</v>
      </c>
      <c r="C48" s="81">
        <v>0</v>
      </c>
    </row>
    <row r="49" spans="1:3" ht="12.75">
      <c r="A49" s="42"/>
      <c r="B49" s="43" t="s">
        <v>46</v>
      </c>
      <c r="C49" s="82">
        <v>0</v>
      </c>
    </row>
    <row r="50" spans="1:3" ht="12.75">
      <c r="A50" s="37" t="s">
        <v>47</v>
      </c>
      <c r="B50" s="38"/>
      <c r="C50" s="61">
        <v>0</v>
      </c>
    </row>
    <row r="51" spans="1:3" ht="12.75">
      <c r="A51" s="37" t="s">
        <v>48</v>
      </c>
      <c r="B51" s="38"/>
      <c r="C51" s="61">
        <v>1067267</v>
      </c>
    </row>
    <row r="52" spans="1:3" ht="12.75">
      <c r="A52" s="44"/>
      <c r="B52" s="45"/>
      <c r="C52" s="67"/>
    </row>
    <row r="53" spans="1:3" ht="12.75">
      <c r="A53" s="46" t="s">
        <v>49</v>
      </c>
      <c r="B53" s="47"/>
      <c r="C53" s="69">
        <f>C24+C32+C45+C50+C51</f>
        <v>439283497.86</v>
      </c>
    </row>
    <row r="54" spans="1:3" ht="12.75">
      <c r="A54" s="51"/>
      <c r="B54" s="47"/>
      <c r="C54" s="69"/>
    </row>
    <row r="55" spans="1:3" ht="12.75">
      <c r="A55" s="44"/>
      <c r="B55" s="45"/>
      <c r="C55" s="67"/>
    </row>
    <row r="56" spans="1:3" ht="12.75">
      <c r="A56" s="52" t="s">
        <v>50</v>
      </c>
      <c r="B56" s="47"/>
      <c r="C56" s="69">
        <f>C21-C53</f>
        <v>23261777.27999997</v>
      </c>
    </row>
    <row r="57" spans="1:3" ht="12.75">
      <c r="A57" s="53"/>
      <c r="B57" s="49"/>
      <c r="C57" s="71"/>
    </row>
    <row r="58" spans="1:3" ht="12.75">
      <c r="A58" s="54" t="s">
        <v>51</v>
      </c>
      <c r="B58" s="38"/>
      <c r="C58" s="61">
        <f>C59+C60+C61</f>
        <v>752058</v>
      </c>
    </row>
    <row r="59" spans="1:3" ht="12.75">
      <c r="A59" s="39"/>
      <c r="B59" s="40" t="s">
        <v>52</v>
      </c>
      <c r="C59" s="80">
        <v>0</v>
      </c>
    </row>
    <row r="60" spans="1:3" ht="12.75">
      <c r="A60" s="41"/>
      <c r="B60" s="1" t="s">
        <v>53</v>
      </c>
      <c r="C60" s="81">
        <v>752058</v>
      </c>
    </row>
    <row r="61" spans="1:3" ht="12.75">
      <c r="A61" s="42"/>
      <c r="B61" s="43" t="s">
        <v>54</v>
      </c>
      <c r="C61" s="82">
        <v>0</v>
      </c>
    </row>
    <row r="62" spans="1:3" ht="12.75">
      <c r="A62" s="55" t="s">
        <v>55</v>
      </c>
      <c r="B62" s="56"/>
      <c r="C62" s="74">
        <f>C63+C64</f>
        <v>0</v>
      </c>
    </row>
    <row r="63" spans="1:3" ht="12.75">
      <c r="A63" s="39"/>
      <c r="B63" s="40" t="s">
        <v>56</v>
      </c>
      <c r="C63" s="80">
        <v>0</v>
      </c>
    </row>
    <row r="64" spans="1:3" ht="12.75">
      <c r="A64" s="42"/>
      <c r="B64" s="43" t="s">
        <v>57</v>
      </c>
      <c r="C64" s="82">
        <v>0</v>
      </c>
    </row>
    <row r="65" spans="1:3" ht="12.75">
      <c r="A65" s="54" t="s">
        <v>58</v>
      </c>
      <c r="B65" s="38"/>
      <c r="C65" s="61">
        <f>C66+C67</f>
        <v>0</v>
      </c>
    </row>
    <row r="66" spans="1:3" ht="12.75">
      <c r="A66" s="39"/>
      <c r="B66" s="40" t="s">
        <v>59</v>
      </c>
      <c r="C66" s="80">
        <v>0</v>
      </c>
    </row>
    <row r="67" spans="1:3" ht="12.75">
      <c r="A67" s="42"/>
      <c r="B67" s="43" t="s">
        <v>60</v>
      </c>
      <c r="C67" s="82">
        <v>0</v>
      </c>
    </row>
    <row r="68" spans="1:3" ht="12.75">
      <c r="A68" s="54" t="s">
        <v>61</v>
      </c>
      <c r="B68" s="38"/>
      <c r="C68" s="61">
        <v>17629000</v>
      </c>
    </row>
    <row r="69" spans="1:3" ht="12.75">
      <c r="A69" s="44"/>
      <c r="B69" s="45"/>
      <c r="C69" s="67"/>
    </row>
    <row r="70" spans="1:3" ht="12.75">
      <c r="A70" s="57" t="s">
        <v>62</v>
      </c>
      <c r="B70" s="47"/>
      <c r="C70" s="76">
        <f>C56-C58-C62-C65-C68</f>
        <v>4880719.279999971</v>
      </c>
    </row>
    <row r="71" spans="1:3" ht="12.75">
      <c r="A71" s="53"/>
      <c r="B71" s="49"/>
      <c r="C71" s="71"/>
    </row>
    <row r="72" spans="1:3" ht="12.75">
      <c r="A72" s="53" t="s">
        <v>63</v>
      </c>
      <c r="B72" s="49"/>
      <c r="C72" s="71"/>
    </row>
    <row r="73" spans="1:3" ht="12.75">
      <c r="A73" s="58" t="s">
        <v>64</v>
      </c>
      <c r="B73" s="49"/>
      <c r="C73" s="78">
        <f>C70</f>
        <v>4880719.279999971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70.7109375" style="6" customWidth="1"/>
    <col min="2" max="5" width="20.7109375" style="6" customWidth="1"/>
    <col min="6" max="16384" width="9.140625" style="3" customWidth="1"/>
  </cols>
  <sheetData>
    <row r="1" spans="1:5" ht="15.75">
      <c r="A1" s="8" t="s">
        <v>65</v>
      </c>
      <c r="B1" s="9"/>
      <c r="C1" s="8" t="s">
        <v>66</v>
      </c>
      <c r="D1" s="9"/>
      <c r="E1" s="9"/>
    </row>
    <row r="2" spans="1:5" ht="63">
      <c r="A2" s="10" t="s">
        <v>67</v>
      </c>
      <c r="B2" s="10" t="s">
        <v>68</v>
      </c>
      <c r="C2" s="11" t="s">
        <v>69</v>
      </c>
      <c r="D2" s="11" t="s">
        <v>70</v>
      </c>
      <c r="E2" s="11" t="s">
        <v>71</v>
      </c>
    </row>
    <row r="3" spans="1:5" ht="15.75">
      <c r="A3" s="12"/>
      <c r="B3" s="12"/>
      <c r="C3" s="13" t="s">
        <v>72</v>
      </c>
      <c r="D3" s="13" t="s">
        <v>72</v>
      </c>
      <c r="E3" s="13" t="s">
        <v>72</v>
      </c>
    </row>
    <row r="4" spans="1:5" ht="15.75">
      <c r="A4" s="14"/>
      <c r="B4" s="15"/>
      <c r="C4" s="15"/>
      <c r="D4" s="15"/>
      <c r="E4" s="16"/>
    </row>
    <row r="5" spans="1:5" ht="15.75">
      <c r="A5" s="17" t="s">
        <v>73</v>
      </c>
      <c r="B5" s="18"/>
      <c r="C5" s="18"/>
      <c r="D5" s="18"/>
      <c r="E5" s="16"/>
    </row>
    <row r="6" spans="1:5" ht="15.75">
      <c r="A6" s="19" t="s">
        <v>74</v>
      </c>
      <c r="B6" s="20">
        <v>0</v>
      </c>
      <c r="C6" s="20">
        <v>0</v>
      </c>
      <c r="D6" s="20">
        <v>0</v>
      </c>
      <c r="E6" s="21">
        <v>0</v>
      </c>
    </row>
    <row r="7" spans="1:5" ht="15.75">
      <c r="A7" s="19" t="s">
        <v>75</v>
      </c>
      <c r="B7" s="20">
        <v>87000</v>
      </c>
      <c r="C7" s="20">
        <v>0</v>
      </c>
      <c r="D7" s="20">
        <v>0</v>
      </c>
      <c r="E7" s="21">
        <v>87000</v>
      </c>
    </row>
    <row r="8" spans="1:5" ht="15.75">
      <c r="A8" s="19" t="s">
        <v>76</v>
      </c>
      <c r="B8" s="20">
        <v>0</v>
      </c>
      <c r="C8" s="20">
        <v>0</v>
      </c>
      <c r="D8" s="20">
        <v>0</v>
      </c>
      <c r="E8" s="21">
        <v>0</v>
      </c>
    </row>
    <row r="9" spans="1:5" ht="15.75">
      <c r="A9" s="19" t="s">
        <v>77</v>
      </c>
      <c r="B9" s="20">
        <v>0</v>
      </c>
      <c r="C9" s="20">
        <v>0</v>
      </c>
      <c r="D9" s="20">
        <v>0</v>
      </c>
      <c r="E9" s="21">
        <v>0</v>
      </c>
    </row>
    <row r="10" spans="1:5" ht="15.75">
      <c r="A10" s="19" t="s">
        <v>78</v>
      </c>
      <c r="B10" s="20">
        <v>0</v>
      </c>
      <c r="C10" s="20">
        <v>0</v>
      </c>
      <c r="D10" s="20">
        <v>0</v>
      </c>
      <c r="E10" s="21">
        <v>0</v>
      </c>
    </row>
    <row r="11" spans="1:5" ht="15.75">
      <c r="A11" s="22" t="s">
        <v>79</v>
      </c>
      <c r="B11" s="23">
        <f>B6+B7+B8+B9+B10</f>
        <v>87000</v>
      </c>
      <c r="C11" s="23">
        <f>C6+C7+C8+C9+C10</f>
        <v>0</v>
      </c>
      <c r="D11" s="23">
        <f>D6+D7+D8+D9+D10</f>
        <v>0</v>
      </c>
      <c r="E11" s="23">
        <f>E6+E7+E8+E9+E10</f>
        <v>87000</v>
      </c>
    </row>
    <row r="12" spans="1:5" ht="15.75">
      <c r="A12" s="14"/>
      <c r="B12" s="18"/>
      <c r="C12" s="18"/>
      <c r="D12" s="18"/>
      <c r="E12" s="16"/>
    </row>
    <row r="13" spans="1:5" ht="15.75">
      <c r="A13" s="17" t="s">
        <v>80</v>
      </c>
      <c r="B13" s="18"/>
      <c r="C13" s="18"/>
      <c r="D13" s="18"/>
      <c r="E13" s="16"/>
    </row>
    <row r="14" spans="1:5" ht="15.75">
      <c r="A14" s="19" t="s">
        <v>81</v>
      </c>
      <c r="B14" s="24">
        <v>0</v>
      </c>
      <c r="C14" s="24">
        <v>0</v>
      </c>
      <c r="D14" s="24">
        <v>0</v>
      </c>
      <c r="E14" s="25">
        <v>0</v>
      </c>
    </row>
    <row r="15" spans="1:5" ht="15.75">
      <c r="A15" s="19" t="s">
        <v>82</v>
      </c>
      <c r="B15" s="24">
        <v>2121448.53</v>
      </c>
      <c r="C15" s="24">
        <v>0</v>
      </c>
      <c r="D15" s="24">
        <v>0</v>
      </c>
      <c r="E15" s="25">
        <v>2121448.53</v>
      </c>
    </row>
    <row r="16" spans="1:5" ht="15.75">
      <c r="A16" s="19" t="s">
        <v>83</v>
      </c>
      <c r="B16" s="24">
        <v>400370</v>
      </c>
      <c r="C16" s="24">
        <v>0</v>
      </c>
      <c r="D16" s="24">
        <v>0</v>
      </c>
      <c r="E16" s="25">
        <v>400370</v>
      </c>
    </row>
    <row r="17" spans="1:5" ht="15.75">
      <c r="A17" s="19" t="s">
        <v>84</v>
      </c>
      <c r="B17" s="24">
        <v>1068190</v>
      </c>
      <c r="C17" s="24">
        <v>0</v>
      </c>
      <c r="D17" s="24">
        <v>0</v>
      </c>
      <c r="E17" s="25">
        <v>1068190</v>
      </c>
    </row>
    <row r="18" spans="1:5" ht="15.75">
      <c r="A18" s="19" t="s">
        <v>85</v>
      </c>
      <c r="B18" s="24">
        <v>1612600</v>
      </c>
      <c r="C18" s="24">
        <v>0</v>
      </c>
      <c r="D18" s="24">
        <v>0</v>
      </c>
      <c r="E18" s="25">
        <v>1612600</v>
      </c>
    </row>
    <row r="19" spans="1:5" ht="15.75">
      <c r="A19" s="19" t="s">
        <v>86</v>
      </c>
      <c r="B19" s="24"/>
      <c r="C19" s="24"/>
      <c r="D19" s="24"/>
      <c r="E19" s="25"/>
    </row>
    <row r="20" spans="1:5" ht="15.75">
      <c r="A20" s="19" t="s">
        <v>87</v>
      </c>
      <c r="B20" s="24">
        <v>43000</v>
      </c>
      <c r="C20" s="24">
        <v>0</v>
      </c>
      <c r="D20" s="24">
        <v>0</v>
      </c>
      <c r="E20" s="25">
        <v>43000</v>
      </c>
    </row>
    <row r="21" spans="1:5" ht="15.75">
      <c r="A21" s="22" t="s">
        <v>88</v>
      </c>
      <c r="B21" s="26">
        <f>B14+B15+B16+B17+B18+B19+B20</f>
        <v>5245608.529999999</v>
      </c>
      <c r="C21" s="26">
        <f>C14+C15+C16+C17+C18+C19+C20</f>
        <v>0</v>
      </c>
      <c r="D21" s="26">
        <f>D14+D15+D16+D17+D18+D19+D20</f>
        <v>0</v>
      </c>
      <c r="E21" s="26">
        <f>E14+E15+E16+E17+E18+E19+E20</f>
        <v>5245608.529999999</v>
      </c>
    </row>
    <row r="22" spans="1:5" ht="15.75">
      <c r="A22" s="14"/>
      <c r="B22" s="18"/>
      <c r="C22" s="18"/>
      <c r="D22" s="18"/>
      <c r="E22" s="16"/>
    </row>
    <row r="23" spans="1:5" ht="15.75">
      <c r="A23" s="17" t="s">
        <v>89</v>
      </c>
      <c r="B23" s="24">
        <v>0</v>
      </c>
      <c r="C23" s="24">
        <v>0</v>
      </c>
      <c r="D23" s="24">
        <v>0</v>
      </c>
      <c r="E23" s="25">
        <v>0</v>
      </c>
    </row>
    <row r="24" spans="1:5" ht="15.75">
      <c r="A24" s="14"/>
      <c r="B24" s="27"/>
      <c r="C24" s="27"/>
      <c r="D24" s="18"/>
      <c r="E24" s="16"/>
    </row>
    <row r="25" spans="1:5" ht="15.75">
      <c r="A25" s="28"/>
      <c r="B25" s="15"/>
      <c r="C25" s="15"/>
      <c r="D25" s="15"/>
      <c r="E25" s="29"/>
    </row>
    <row r="26" spans="1:5" ht="15.75">
      <c r="A26" s="30" t="s">
        <v>90</v>
      </c>
      <c r="B26" s="31">
        <f>B23+B21+B11</f>
        <v>5332608.529999999</v>
      </c>
      <c r="C26" s="31">
        <f>C23+C21+C11</f>
        <v>0</v>
      </c>
      <c r="D26" s="31">
        <f>D23+D21+D11</f>
        <v>0</v>
      </c>
      <c r="E26" s="31">
        <f>E23+E21+E11</f>
        <v>5332608.529999999</v>
      </c>
    </row>
    <row r="27" spans="1:5" ht="15.75">
      <c r="A27" s="32"/>
      <c r="B27" s="27"/>
      <c r="C27" s="27"/>
      <c r="D27" s="27"/>
      <c r="E27" s="33"/>
    </row>
    <row r="31" ht="15">
      <c r="B31" s="7"/>
    </row>
  </sheetData>
  <sheetProtection/>
  <mergeCells count="4">
    <mergeCell ref="A1:B1"/>
    <mergeCell ref="C1:E1"/>
    <mergeCell ref="A2:A3"/>
    <mergeCell ref="B2:B3"/>
  </mergeCells>
  <printOptions/>
  <pageMargins left="0.5118110236220472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72"/>
  <sheetViews>
    <sheetView zoomScalePageLayoutView="0" workbookViewId="0" topLeftCell="A4">
      <selection activeCell="J16" sqref="J16"/>
    </sheetView>
  </sheetViews>
  <sheetFormatPr defaultColWidth="21.421875" defaultRowHeight="15"/>
  <cols>
    <col min="1" max="1" width="5.7109375" style="1" customWidth="1"/>
    <col min="2" max="2" width="70.7109375" style="1" customWidth="1"/>
    <col min="3" max="3" width="20.7109375" style="2" customWidth="1"/>
    <col min="4" max="4" width="20.7109375" style="4" customWidth="1"/>
    <col min="5" max="5" width="20.7109375" style="5" customWidth="1"/>
    <col min="6" max="6" width="18.7109375" style="1" customWidth="1"/>
    <col min="7" max="253" width="9.140625" style="1" customWidth="1"/>
    <col min="254" max="254" width="5.00390625" style="1" customWidth="1"/>
    <col min="255" max="255" width="69.8515625" style="1" customWidth="1"/>
    <col min="256" max="16384" width="21.421875" style="1" customWidth="1"/>
  </cols>
  <sheetData>
    <row r="1" spans="1:5" ht="12.75">
      <c r="A1" s="35" t="s">
        <v>0</v>
      </c>
      <c r="B1" s="36"/>
      <c r="C1" s="79">
        <v>2017</v>
      </c>
      <c r="D1" s="59">
        <v>2018</v>
      </c>
      <c r="E1" s="59">
        <v>2019</v>
      </c>
    </row>
    <row r="2" spans="1:5" ht="12.75">
      <c r="A2" s="37" t="s">
        <v>1</v>
      </c>
      <c r="B2" s="38"/>
      <c r="C2" s="61">
        <f>C3+C4+C5</f>
        <v>96700000</v>
      </c>
      <c r="D2" s="60">
        <f>D3+D4+D5</f>
        <v>96700000</v>
      </c>
      <c r="E2" s="61">
        <f>E3+E4+E5</f>
        <v>96700000</v>
      </c>
    </row>
    <row r="3" spans="1:5" ht="12.75">
      <c r="A3" s="39"/>
      <c r="B3" s="40" t="s">
        <v>2</v>
      </c>
      <c r="C3" s="80">
        <v>96700000</v>
      </c>
      <c r="D3" s="62">
        <v>96700000</v>
      </c>
      <c r="E3" s="63">
        <v>96700000</v>
      </c>
    </row>
    <row r="4" spans="1:5" ht="12.75">
      <c r="A4" s="41"/>
      <c r="B4" s="1" t="s">
        <v>3</v>
      </c>
      <c r="C4" s="81">
        <v>0</v>
      </c>
      <c r="D4" s="64">
        <v>0</v>
      </c>
      <c r="E4" s="63">
        <v>0</v>
      </c>
    </row>
    <row r="5" spans="1:5" ht="12.75">
      <c r="A5" s="42"/>
      <c r="B5" s="43" t="s">
        <v>4</v>
      </c>
      <c r="C5" s="82">
        <v>0</v>
      </c>
      <c r="D5" s="64">
        <v>0</v>
      </c>
      <c r="E5" s="63">
        <v>0</v>
      </c>
    </row>
    <row r="6" spans="1:5" ht="12.75">
      <c r="A6" s="37" t="s">
        <v>5</v>
      </c>
      <c r="B6" s="38"/>
      <c r="C6" s="61">
        <f>C7+C8+C9+C10+C11+C12+C13</f>
        <v>321745870</v>
      </c>
      <c r="D6" s="65">
        <f>D7+D8+D9+D10+D11+D12+D13</f>
        <v>321745870</v>
      </c>
      <c r="E6" s="61">
        <f>E7+E8+E9+E10+E11+E12+E13</f>
        <v>321545870</v>
      </c>
    </row>
    <row r="7" spans="1:5" ht="12.75">
      <c r="A7" s="39"/>
      <c r="B7" s="40" t="s">
        <v>6</v>
      </c>
      <c r="C7" s="80">
        <v>311000000</v>
      </c>
      <c r="D7" s="64">
        <v>311000000</v>
      </c>
      <c r="E7" s="63">
        <v>311000000</v>
      </c>
    </row>
    <row r="8" spans="1:5" ht="12.75">
      <c r="A8" s="41"/>
      <c r="B8" s="1" t="s">
        <v>7</v>
      </c>
      <c r="C8" s="81">
        <v>2200000</v>
      </c>
      <c r="D8" s="64">
        <v>2200000</v>
      </c>
      <c r="E8" s="63">
        <v>2200000</v>
      </c>
    </row>
    <row r="9" spans="1:5" ht="12.75">
      <c r="A9" s="41"/>
      <c r="B9" s="1" t="s">
        <v>8</v>
      </c>
      <c r="C9" s="81">
        <v>0</v>
      </c>
      <c r="D9" s="64">
        <v>0</v>
      </c>
      <c r="E9" s="63">
        <v>0</v>
      </c>
    </row>
    <row r="10" spans="1:5" ht="12.75">
      <c r="A10" s="41"/>
      <c r="B10" s="1" t="s">
        <v>9</v>
      </c>
      <c r="C10" s="81">
        <v>0</v>
      </c>
      <c r="D10" s="64">
        <v>0</v>
      </c>
      <c r="E10" s="63">
        <v>0</v>
      </c>
    </row>
    <row r="11" spans="1:5" ht="12.75">
      <c r="A11" s="41"/>
      <c r="B11" s="1" t="s">
        <v>10</v>
      </c>
      <c r="C11" s="81">
        <v>0</v>
      </c>
      <c r="D11" s="64">
        <v>0</v>
      </c>
      <c r="E11" s="63">
        <v>0</v>
      </c>
    </row>
    <row r="12" spans="1:5" ht="12.75">
      <c r="A12" s="41"/>
      <c r="B12" s="1" t="s">
        <v>11</v>
      </c>
      <c r="C12" s="81">
        <v>0</v>
      </c>
      <c r="D12" s="64">
        <v>0</v>
      </c>
      <c r="E12" s="63">
        <v>0</v>
      </c>
    </row>
    <row r="13" spans="1:5" ht="12.75">
      <c r="A13" s="42"/>
      <c r="B13" s="43" t="s">
        <v>12</v>
      </c>
      <c r="C13" s="82">
        <v>8545870</v>
      </c>
      <c r="D13" s="64">
        <v>8545870</v>
      </c>
      <c r="E13" s="63">
        <v>8345870</v>
      </c>
    </row>
    <row r="14" spans="1:5" ht="12.75">
      <c r="A14" s="37" t="s">
        <v>13</v>
      </c>
      <c r="B14" s="38"/>
      <c r="C14" s="61">
        <v>31692000</v>
      </c>
      <c r="D14" s="65">
        <v>31692000</v>
      </c>
      <c r="E14" s="61">
        <v>31692000</v>
      </c>
    </row>
    <row r="15" spans="1:5" ht="12.75">
      <c r="A15" s="37" t="s">
        <v>14</v>
      </c>
      <c r="B15" s="38"/>
      <c r="C15" s="61">
        <v>7192405.14</v>
      </c>
      <c r="D15" s="65">
        <v>7192405.14</v>
      </c>
      <c r="E15" s="61">
        <v>7192405.14</v>
      </c>
    </row>
    <row r="16" spans="1:5" ht="12.75">
      <c r="A16" s="37" t="s">
        <v>15</v>
      </c>
      <c r="B16" s="38"/>
      <c r="C16" s="61">
        <v>5215000</v>
      </c>
      <c r="D16" s="65">
        <v>5215000</v>
      </c>
      <c r="E16" s="61">
        <v>5215000</v>
      </c>
    </row>
    <row r="17" spans="1:5" ht="12.75">
      <c r="A17" s="37" t="s">
        <v>17</v>
      </c>
      <c r="B17" s="38"/>
      <c r="C17" s="61">
        <v>0</v>
      </c>
      <c r="D17" s="65">
        <v>0</v>
      </c>
      <c r="E17" s="61">
        <v>0</v>
      </c>
    </row>
    <row r="18" spans="1:5" ht="12.75">
      <c r="A18" s="37" t="s">
        <v>18</v>
      </c>
      <c r="B18" s="38"/>
      <c r="C18" s="61">
        <v>0</v>
      </c>
      <c r="D18" s="65">
        <v>0</v>
      </c>
      <c r="E18" s="61">
        <v>0</v>
      </c>
    </row>
    <row r="19" spans="1:5" ht="12.75">
      <c r="A19" s="44"/>
      <c r="B19" s="45"/>
      <c r="C19" s="67"/>
      <c r="D19" s="66"/>
      <c r="E19" s="67"/>
    </row>
    <row r="20" spans="1:5" ht="12.75">
      <c r="A20" s="46" t="s">
        <v>19</v>
      </c>
      <c r="B20" s="47"/>
      <c r="C20" s="69">
        <f>C2+C6+C14+C15+C16+C17+C18</f>
        <v>462545275.14</v>
      </c>
      <c r="D20" s="68">
        <f>D2+D6+D14+D15+D16+D17+D18</f>
        <v>462545275.14</v>
      </c>
      <c r="E20" s="69">
        <f>E2+E6+E14+E15+E16+E17+E18</f>
        <v>462345275.14</v>
      </c>
    </row>
    <row r="21" spans="1:5" ht="12.75">
      <c r="A21" s="48"/>
      <c r="B21" s="49"/>
      <c r="C21" s="71"/>
      <c r="D21" s="70"/>
      <c r="E21" s="71"/>
    </row>
    <row r="22" spans="1:5" ht="12.75">
      <c r="A22" s="35" t="s">
        <v>20</v>
      </c>
      <c r="B22" s="50"/>
      <c r="C22" s="73"/>
      <c r="D22" s="72"/>
      <c r="E22" s="73"/>
    </row>
    <row r="23" spans="1:5" ht="12.75">
      <c r="A23" s="37" t="s">
        <v>21</v>
      </c>
      <c r="B23" s="38"/>
      <c r="C23" s="61">
        <f>C24+C30</f>
        <v>272817459.89</v>
      </c>
      <c r="D23" s="65">
        <f>D24+D30</f>
        <v>273819140</v>
      </c>
      <c r="E23" s="61">
        <f>E24+E30</f>
        <v>271282980</v>
      </c>
    </row>
    <row r="24" spans="1:5" ht="12.75">
      <c r="A24" s="39"/>
      <c r="B24" s="40" t="s">
        <v>22</v>
      </c>
      <c r="C24" s="80">
        <f>C25+C26+C27+C28+C29</f>
        <v>200372796.59</v>
      </c>
      <c r="D24" s="64">
        <v>202136880</v>
      </c>
      <c r="E24" s="63">
        <v>199752880</v>
      </c>
    </row>
    <row r="25" spans="1:5" ht="12.75">
      <c r="A25" s="41"/>
      <c r="B25" s="1" t="s">
        <v>23</v>
      </c>
      <c r="C25" s="81">
        <v>187824116.59</v>
      </c>
      <c r="D25" s="64">
        <v>189616200</v>
      </c>
      <c r="E25" s="63">
        <v>187244200</v>
      </c>
    </row>
    <row r="26" spans="1:5" ht="12.75">
      <c r="A26" s="41"/>
      <c r="B26" s="1" t="s">
        <v>24</v>
      </c>
      <c r="C26" s="81">
        <v>8342700</v>
      </c>
      <c r="D26" s="64">
        <v>8342700</v>
      </c>
      <c r="E26" s="63">
        <v>8342700</v>
      </c>
    </row>
    <row r="27" spans="1:5" ht="12.75">
      <c r="A27" s="41"/>
      <c r="B27" s="1" t="s">
        <v>25</v>
      </c>
      <c r="C27" s="81">
        <v>2372330</v>
      </c>
      <c r="D27" s="64">
        <v>2372330</v>
      </c>
      <c r="E27" s="63">
        <v>2372330</v>
      </c>
    </row>
    <row r="28" spans="1:5" ht="12.75">
      <c r="A28" s="41"/>
      <c r="B28" s="1" t="s">
        <v>26</v>
      </c>
      <c r="C28" s="81">
        <v>1119000</v>
      </c>
      <c r="D28" s="64">
        <v>1091000</v>
      </c>
      <c r="E28" s="63">
        <v>1079000</v>
      </c>
    </row>
    <row r="29" spans="1:5" ht="12.75">
      <c r="A29" s="41"/>
      <c r="B29" s="1" t="s">
        <v>27</v>
      </c>
      <c r="C29" s="81">
        <v>714650</v>
      </c>
      <c r="D29" s="64">
        <v>714650</v>
      </c>
      <c r="E29" s="63">
        <v>714650</v>
      </c>
    </row>
    <row r="30" spans="1:5" ht="12.75">
      <c r="A30" s="42"/>
      <c r="B30" s="43" t="s">
        <v>28</v>
      </c>
      <c r="C30" s="82">
        <v>72444663.3</v>
      </c>
      <c r="D30" s="64">
        <v>71682260</v>
      </c>
      <c r="E30" s="63">
        <v>71530100</v>
      </c>
    </row>
    <row r="31" spans="1:5" ht="12.75">
      <c r="A31" s="37" t="s">
        <v>29</v>
      </c>
      <c r="B31" s="38"/>
      <c r="C31" s="61">
        <f>C32+C33+C34+C35+C36+C37+C38+C39+C40+C41+C42+C43</f>
        <v>162366395.71</v>
      </c>
      <c r="D31" s="65">
        <f>D32+D33+D34+D35+D36+D37+D38+D39+D40+D41+D42+D43</f>
        <v>160131627.61</v>
      </c>
      <c r="E31" s="61">
        <f>E32+E33+E34+E35+E36+E37+E38+E39+E40+E41+E42+E43</f>
        <v>157483198.13000003</v>
      </c>
    </row>
    <row r="32" spans="1:5" ht="12.75">
      <c r="A32" s="39"/>
      <c r="B32" s="40" t="s">
        <v>30</v>
      </c>
      <c r="C32" s="80">
        <v>62911170.029999994</v>
      </c>
      <c r="D32" s="64">
        <v>62911170.03</v>
      </c>
      <c r="E32" s="63">
        <v>62911170.03</v>
      </c>
    </row>
    <row r="33" spans="1:5" ht="12.75">
      <c r="A33" s="41"/>
      <c r="B33" s="1" t="s">
        <v>31</v>
      </c>
      <c r="C33" s="81">
        <v>13296805.14</v>
      </c>
      <c r="D33" s="64">
        <v>13296805.14</v>
      </c>
      <c r="E33" s="63">
        <v>13296805.14</v>
      </c>
    </row>
    <row r="34" spans="1:5" ht="12.75">
      <c r="A34" s="41"/>
      <c r="B34" s="1" t="s">
        <v>32</v>
      </c>
      <c r="C34" s="81">
        <v>457069.28</v>
      </c>
      <c r="D34" s="64">
        <v>457069.28</v>
      </c>
      <c r="E34" s="63">
        <v>457069.28</v>
      </c>
    </row>
    <row r="35" spans="1:5" ht="12.75">
      <c r="A35" s="41"/>
      <c r="B35" s="1" t="s">
        <v>33</v>
      </c>
      <c r="C35" s="81">
        <v>0</v>
      </c>
      <c r="D35" s="64">
        <v>0</v>
      </c>
      <c r="E35" s="63">
        <v>0</v>
      </c>
    </row>
    <row r="36" spans="1:5" ht="12.75">
      <c r="A36" s="41"/>
      <c r="B36" s="1" t="s">
        <v>34</v>
      </c>
      <c r="C36" s="81">
        <v>3958396.21</v>
      </c>
      <c r="D36" s="64">
        <v>3958396.21</v>
      </c>
      <c r="E36" s="63">
        <v>3958396.21</v>
      </c>
    </row>
    <row r="37" spans="1:5" ht="12.75">
      <c r="A37" s="41"/>
      <c r="B37" s="1" t="s">
        <v>35</v>
      </c>
      <c r="C37" s="81">
        <v>0</v>
      </c>
      <c r="D37" s="64">
        <v>0</v>
      </c>
      <c r="E37" s="63">
        <v>0</v>
      </c>
    </row>
    <row r="38" spans="1:5" ht="12.75">
      <c r="A38" s="41"/>
      <c r="B38" s="1" t="s">
        <v>36</v>
      </c>
      <c r="C38" s="81">
        <v>4754081</v>
      </c>
      <c r="D38" s="64">
        <v>4299081</v>
      </c>
      <c r="E38" s="63">
        <v>4299081</v>
      </c>
    </row>
    <row r="39" spans="1:5" ht="12.75">
      <c r="A39" s="41"/>
      <c r="B39" s="1" t="s">
        <v>37</v>
      </c>
      <c r="C39" s="81">
        <v>59180082.42</v>
      </c>
      <c r="D39" s="64">
        <v>58950314.32</v>
      </c>
      <c r="E39" s="63">
        <v>58601884.84</v>
      </c>
    </row>
    <row r="40" spans="1:5" ht="12.75">
      <c r="A40" s="41"/>
      <c r="B40" s="1" t="s">
        <v>38</v>
      </c>
      <c r="C40" s="81">
        <v>1765836.93</v>
      </c>
      <c r="D40" s="64">
        <v>1765836.93</v>
      </c>
      <c r="E40" s="63">
        <v>1765836.93</v>
      </c>
    </row>
    <row r="41" spans="1:5" ht="12.75">
      <c r="A41" s="41"/>
      <c r="B41" s="1" t="s">
        <v>39</v>
      </c>
      <c r="C41" s="81">
        <v>0</v>
      </c>
      <c r="D41" s="64">
        <v>0</v>
      </c>
      <c r="E41" s="63">
        <v>0</v>
      </c>
    </row>
    <row r="42" spans="1:5" ht="12.75">
      <c r="A42" s="41"/>
      <c r="B42" s="1" t="s">
        <v>40</v>
      </c>
      <c r="C42" s="81">
        <v>8010722.65</v>
      </c>
      <c r="D42" s="64">
        <v>6460722.65</v>
      </c>
      <c r="E42" s="63">
        <v>4160722.65</v>
      </c>
    </row>
    <row r="43" spans="1:5" ht="12.75">
      <c r="A43" s="42"/>
      <c r="B43" s="43" t="s">
        <v>41</v>
      </c>
      <c r="C43" s="82">
        <v>8032232.05</v>
      </c>
      <c r="D43" s="64">
        <v>8032232.05</v>
      </c>
      <c r="E43" s="63">
        <v>8032232.05</v>
      </c>
    </row>
    <row r="44" spans="1:5" ht="12.75">
      <c r="A44" s="37" t="s">
        <v>42</v>
      </c>
      <c r="B44" s="38"/>
      <c r="C44" s="61">
        <f>C45+C46+C47+C48</f>
        <v>3032375.26</v>
      </c>
      <c r="D44" s="65">
        <f>D45+D46+D47+D48</f>
        <v>3660391.54</v>
      </c>
      <c r="E44" s="61">
        <f>E45+E46+E47+E48</f>
        <v>4288407.82</v>
      </c>
    </row>
    <row r="45" spans="1:5" ht="12.75">
      <c r="A45" s="39"/>
      <c r="B45" s="40" t="s">
        <v>43</v>
      </c>
      <c r="C45" s="80">
        <v>17400</v>
      </c>
      <c r="D45" s="64">
        <v>34800</v>
      </c>
      <c r="E45" s="63">
        <v>52200</v>
      </c>
    </row>
    <row r="46" spans="1:5" ht="12.75">
      <c r="A46" s="41"/>
      <c r="B46" s="1" t="s">
        <v>44</v>
      </c>
      <c r="C46" s="81">
        <v>3014975.26</v>
      </c>
      <c r="D46" s="64">
        <v>3625591.54</v>
      </c>
      <c r="E46" s="63">
        <v>4236207.82</v>
      </c>
    </row>
    <row r="47" spans="1:5" ht="12.75">
      <c r="A47" s="41"/>
      <c r="B47" s="1" t="s">
        <v>45</v>
      </c>
      <c r="C47" s="81">
        <v>0</v>
      </c>
      <c r="D47" s="64">
        <v>0</v>
      </c>
      <c r="E47" s="63">
        <v>0</v>
      </c>
    </row>
    <row r="48" spans="1:5" ht="12.75">
      <c r="A48" s="42"/>
      <c r="B48" s="43" t="s">
        <v>46</v>
      </c>
      <c r="C48" s="82">
        <v>0</v>
      </c>
      <c r="D48" s="64">
        <v>0</v>
      </c>
      <c r="E48" s="63">
        <v>0</v>
      </c>
    </row>
    <row r="49" spans="1:5" ht="12.75">
      <c r="A49" s="37" t="s">
        <v>47</v>
      </c>
      <c r="B49" s="38"/>
      <c r="C49" s="61">
        <v>0</v>
      </c>
      <c r="D49" s="65">
        <v>0</v>
      </c>
      <c r="E49" s="61">
        <v>0</v>
      </c>
    </row>
    <row r="50" spans="1:5" ht="12.75">
      <c r="A50" s="37" t="s">
        <v>48</v>
      </c>
      <c r="B50" s="38"/>
      <c r="C50" s="61">
        <v>1067267</v>
      </c>
      <c r="D50" s="65">
        <v>1067267</v>
      </c>
      <c r="E50" s="61">
        <v>1067267</v>
      </c>
    </row>
    <row r="51" spans="1:5" ht="12.75">
      <c r="A51" s="44"/>
      <c r="B51" s="45"/>
      <c r="C51" s="67"/>
      <c r="D51" s="66"/>
      <c r="E51" s="67"/>
    </row>
    <row r="52" spans="1:5" ht="12.75">
      <c r="A52" s="46" t="s">
        <v>49</v>
      </c>
      <c r="B52" s="47"/>
      <c r="C52" s="69">
        <f>C23+C31+C44+C49+C50</f>
        <v>439283497.86</v>
      </c>
      <c r="D52" s="68">
        <f>D23+D31+D44+D49+D50</f>
        <v>438678426.15000004</v>
      </c>
      <c r="E52" s="69">
        <f>E23+E31+E44+E49+E50</f>
        <v>434121852.95</v>
      </c>
    </row>
    <row r="53" spans="1:5" ht="12.75">
      <c r="A53" s="51"/>
      <c r="B53" s="47"/>
      <c r="C53" s="69"/>
      <c r="D53" s="68"/>
      <c r="E53" s="69"/>
    </row>
    <row r="54" spans="1:5" ht="12.75">
      <c r="A54" s="44"/>
      <c r="B54" s="45"/>
      <c r="C54" s="67"/>
      <c r="D54" s="66"/>
      <c r="E54" s="67"/>
    </row>
    <row r="55" spans="1:5" ht="12.75">
      <c r="A55" s="52" t="s">
        <v>50</v>
      </c>
      <c r="B55" s="47"/>
      <c r="C55" s="69">
        <f>C20-C52</f>
        <v>23261777.27999997</v>
      </c>
      <c r="D55" s="68">
        <f>D20-D52</f>
        <v>23866848.98999995</v>
      </c>
      <c r="E55" s="69">
        <f>E20-E52</f>
        <v>28223422.189999998</v>
      </c>
    </row>
    <row r="56" spans="1:5" ht="12.75">
      <c r="A56" s="53"/>
      <c r="B56" s="49"/>
      <c r="C56" s="71"/>
      <c r="D56" s="70"/>
      <c r="E56" s="71"/>
    </row>
    <row r="57" spans="1:5" ht="12.75">
      <c r="A57" s="54" t="s">
        <v>51</v>
      </c>
      <c r="B57" s="38"/>
      <c r="C57" s="61">
        <f>C58+C59+C60</f>
        <v>752058</v>
      </c>
      <c r="D57" s="65">
        <f>D58+D59+D60</f>
        <v>663934</v>
      </c>
      <c r="E57" s="61">
        <f>E58+E59+E60</f>
        <v>585016</v>
      </c>
    </row>
    <row r="58" spans="1:5" ht="12.75">
      <c r="A58" s="39"/>
      <c r="B58" s="40" t="s">
        <v>52</v>
      </c>
      <c r="C58" s="80">
        <v>0</v>
      </c>
      <c r="D58" s="64">
        <v>0</v>
      </c>
      <c r="E58" s="63">
        <v>0</v>
      </c>
    </row>
    <row r="59" spans="1:5" ht="12.75">
      <c r="A59" s="41"/>
      <c r="B59" s="1" t="s">
        <v>53</v>
      </c>
      <c r="C59" s="81">
        <v>752058</v>
      </c>
      <c r="D59" s="64">
        <v>663934</v>
      </c>
      <c r="E59" s="63">
        <v>585016</v>
      </c>
    </row>
    <row r="60" spans="1:5" ht="12.75">
      <c r="A60" s="42"/>
      <c r="B60" s="43" t="s">
        <v>54</v>
      </c>
      <c r="C60" s="82">
        <v>0</v>
      </c>
      <c r="D60" s="64">
        <v>0</v>
      </c>
      <c r="E60" s="63">
        <v>0</v>
      </c>
    </row>
    <row r="61" spans="1:5" ht="12.75">
      <c r="A61" s="54" t="s">
        <v>55</v>
      </c>
      <c r="B61" s="38"/>
      <c r="C61" s="61">
        <f>C62+C63</f>
        <v>0</v>
      </c>
      <c r="D61" s="65">
        <f>D62+D63</f>
        <v>0</v>
      </c>
      <c r="E61" s="61">
        <f>E62+E63</f>
        <v>0</v>
      </c>
    </row>
    <row r="62" spans="1:5" ht="12.75">
      <c r="A62" s="39"/>
      <c r="B62" s="40" t="s">
        <v>56</v>
      </c>
      <c r="C62" s="80">
        <v>0</v>
      </c>
      <c r="D62" s="64">
        <v>0</v>
      </c>
      <c r="E62" s="63">
        <v>0</v>
      </c>
    </row>
    <row r="63" spans="1:5" ht="12.75">
      <c r="A63" s="42"/>
      <c r="B63" s="43" t="s">
        <v>57</v>
      </c>
      <c r="C63" s="82">
        <v>0</v>
      </c>
      <c r="D63" s="64">
        <v>0</v>
      </c>
      <c r="E63" s="63">
        <v>0</v>
      </c>
    </row>
    <row r="64" spans="1:5" ht="12.75">
      <c r="A64" s="54" t="s">
        <v>58</v>
      </c>
      <c r="B64" s="38"/>
      <c r="C64" s="61">
        <f>C65+C66</f>
        <v>0</v>
      </c>
      <c r="D64" s="65">
        <f>D65+D66</f>
        <v>0</v>
      </c>
      <c r="E64" s="61">
        <f>E65+E66</f>
        <v>0</v>
      </c>
    </row>
    <row r="65" spans="1:5" ht="12.75">
      <c r="A65" s="39"/>
      <c r="B65" s="40" t="s">
        <v>59</v>
      </c>
      <c r="C65" s="80">
        <v>0</v>
      </c>
      <c r="D65" s="64">
        <v>0</v>
      </c>
      <c r="E65" s="63">
        <v>0</v>
      </c>
    </row>
    <row r="66" spans="1:5" ht="12.75">
      <c r="A66" s="42"/>
      <c r="B66" s="43" t="s">
        <v>60</v>
      </c>
      <c r="C66" s="82">
        <v>0</v>
      </c>
      <c r="D66" s="64">
        <v>0</v>
      </c>
      <c r="E66" s="63">
        <v>0</v>
      </c>
    </row>
    <row r="67" spans="1:5" ht="12.75">
      <c r="A67" s="54" t="s">
        <v>61</v>
      </c>
      <c r="B67" s="38"/>
      <c r="C67" s="61">
        <v>17629000</v>
      </c>
      <c r="D67" s="65">
        <v>17711000</v>
      </c>
      <c r="E67" s="61">
        <v>17524000</v>
      </c>
    </row>
    <row r="68" spans="1:5" ht="12.75">
      <c r="A68" s="44"/>
      <c r="B68" s="45"/>
      <c r="C68" s="67"/>
      <c r="D68" s="66"/>
      <c r="E68" s="67"/>
    </row>
    <row r="69" spans="1:5" ht="12.75">
      <c r="A69" s="57" t="s">
        <v>62</v>
      </c>
      <c r="B69" s="47"/>
      <c r="C69" s="76">
        <f>C55-C57-C61-C64-C67</f>
        <v>4880719.279999971</v>
      </c>
      <c r="D69" s="75">
        <f>D55-D57-D61-D64-D67</f>
        <v>5491914.98999995</v>
      </c>
      <c r="E69" s="76">
        <f>E55-E57-E61-E64-E67</f>
        <v>10114406.189999998</v>
      </c>
    </row>
    <row r="70" spans="1:5" ht="12.75">
      <c r="A70" s="53"/>
      <c r="B70" s="49"/>
      <c r="C70" s="71"/>
      <c r="D70" s="70"/>
      <c r="E70" s="71"/>
    </row>
    <row r="71" spans="1:5" ht="12.75">
      <c r="A71" s="53" t="s">
        <v>63</v>
      </c>
      <c r="B71" s="49"/>
      <c r="C71" s="71"/>
      <c r="D71" s="70"/>
      <c r="E71" s="71"/>
    </row>
    <row r="72" spans="1:5" ht="12.75">
      <c r="A72" s="58" t="s">
        <v>64</v>
      </c>
      <c r="B72" s="49"/>
      <c r="C72" s="78">
        <f>C69</f>
        <v>4880719.279999971</v>
      </c>
      <c r="D72" s="77">
        <f>D69</f>
        <v>5491914.98999995</v>
      </c>
      <c r="E72" s="78">
        <f>E69</f>
        <v>10114406.189999998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E88"/>
  <sheetViews>
    <sheetView zoomScalePageLayoutView="0" workbookViewId="0" topLeftCell="A1">
      <selection activeCell="E81" sqref="E81"/>
    </sheetView>
  </sheetViews>
  <sheetFormatPr defaultColWidth="9.140625" defaultRowHeight="15"/>
  <cols>
    <col min="1" max="1" width="70.7109375" style="34" customWidth="1"/>
    <col min="2" max="5" width="20.7109375" style="34" customWidth="1"/>
    <col min="6" max="16384" width="9.140625" style="3" customWidth="1"/>
  </cols>
  <sheetData>
    <row r="2" spans="1:5" ht="13.5" customHeight="1">
      <c r="A2" s="8" t="s">
        <v>91</v>
      </c>
      <c r="B2" s="9"/>
      <c r="C2" s="8" t="s">
        <v>92</v>
      </c>
      <c r="D2" s="9"/>
      <c r="E2" s="9"/>
    </row>
    <row r="3" spans="1:5" ht="63">
      <c r="A3" s="10" t="s">
        <v>67</v>
      </c>
      <c r="B3" s="10" t="s">
        <v>68</v>
      </c>
      <c r="C3" s="11" t="s">
        <v>69</v>
      </c>
      <c r="D3" s="11" t="s">
        <v>70</v>
      </c>
      <c r="E3" s="11" t="s">
        <v>71</v>
      </c>
    </row>
    <row r="4" spans="1:5" ht="13.5" customHeight="1">
      <c r="A4" s="12"/>
      <c r="B4" s="12"/>
      <c r="C4" s="13" t="s">
        <v>72</v>
      </c>
      <c r="D4" s="13" t="s">
        <v>72</v>
      </c>
      <c r="E4" s="13" t="s">
        <v>72</v>
      </c>
    </row>
    <row r="5" spans="1:5" ht="9" customHeight="1">
      <c r="A5" s="14"/>
      <c r="B5" s="15"/>
      <c r="C5" s="15"/>
      <c r="D5" s="15"/>
      <c r="E5" s="16"/>
    </row>
    <row r="6" spans="1:5" ht="15.75">
      <c r="A6" s="17" t="s">
        <v>73</v>
      </c>
      <c r="B6" s="18"/>
      <c r="C6" s="18"/>
      <c r="D6" s="18"/>
      <c r="E6" s="16"/>
    </row>
    <row r="7" spans="1:5" ht="15.75">
      <c r="A7" s="19" t="s">
        <v>74</v>
      </c>
      <c r="B7" s="20">
        <v>0</v>
      </c>
      <c r="C7" s="20">
        <v>0</v>
      </c>
      <c r="D7" s="20">
        <v>0</v>
      </c>
      <c r="E7" s="21">
        <v>0</v>
      </c>
    </row>
    <row r="8" spans="1:5" ht="15.75">
      <c r="A8" s="19" t="s">
        <v>75</v>
      </c>
      <c r="B8" s="20">
        <v>87000</v>
      </c>
      <c r="C8" s="20">
        <v>0</v>
      </c>
      <c r="D8" s="20">
        <v>0</v>
      </c>
      <c r="E8" s="21">
        <v>87000</v>
      </c>
    </row>
    <row r="9" spans="1:5" ht="15.75">
      <c r="A9" s="19" t="s">
        <v>76</v>
      </c>
      <c r="B9" s="20">
        <v>0</v>
      </c>
      <c r="C9" s="20">
        <v>0</v>
      </c>
      <c r="D9" s="20">
        <v>0</v>
      </c>
      <c r="E9" s="21">
        <v>0</v>
      </c>
    </row>
    <row r="10" spans="1:5" ht="15.75">
      <c r="A10" s="19" t="s">
        <v>77</v>
      </c>
      <c r="B10" s="20">
        <v>0</v>
      </c>
      <c r="C10" s="20">
        <v>0</v>
      </c>
      <c r="D10" s="20">
        <v>0</v>
      </c>
      <c r="E10" s="21">
        <v>0</v>
      </c>
    </row>
    <row r="11" spans="1:5" ht="15.75">
      <c r="A11" s="19" t="s">
        <v>78</v>
      </c>
      <c r="B11" s="20">
        <v>0</v>
      </c>
      <c r="C11" s="20">
        <v>0</v>
      </c>
      <c r="D11" s="20">
        <v>0</v>
      </c>
      <c r="E11" s="21">
        <v>0</v>
      </c>
    </row>
    <row r="12" spans="1:5" ht="15.75">
      <c r="A12" s="22" t="s">
        <v>79</v>
      </c>
      <c r="B12" s="23">
        <f>B7+B8+B9+B10+B11</f>
        <v>87000</v>
      </c>
      <c r="C12" s="23">
        <f>C7+C8+C9+C10+C11</f>
        <v>0</v>
      </c>
      <c r="D12" s="23">
        <f>D7+D8+D9+D10+D11</f>
        <v>0</v>
      </c>
      <c r="E12" s="23">
        <f>E7+E8+E9+E10+E11</f>
        <v>87000</v>
      </c>
    </row>
    <row r="13" spans="1:5" ht="15.75">
      <c r="A13" s="14"/>
      <c r="B13" s="18"/>
      <c r="C13" s="18"/>
      <c r="D13" s="18"/>
      <c r="E13" s="16"/>
    </row>
    <row r="14" spans="1:5" ht="15.75">
      <c r="A14" s="17" t="s">
        <v>80</v>
      </c>
      <c r="B14" s="18"/>
      <c r="C14" s="18"/>
      <c r="D14" s="18"/>
      <c r="E14" s="16"/>
    </row>
    <row r="15" spans="1:5" ht="15.75">
      <c r="A15" s="19" t="s">
        <v>81</v>
      </c>
      <c r="B15" s="24">
        <v>0</v>
      </c>
      <c r="C15" s="24">
        <v>0</v>
      </c>
      <c r="D15" s="24">
        <v>0</v>
      </c>
      <c r="E15" s="25">
        <v>0</v>
      </c>
    </row>
    <row r="16" spans="1:5" ht="15.75">
      <c r="A16" s="19" t="s">
        <v>82</v>
      </c>
      <c r="B16" s="24">
        <v>2121448.53</v>
      </c>
      <c r="C16" s="24">
        <v>0</v>
      </c>
      <c r="D16" s="24">
        <v>0</v>
      </c>
      <c r="E16" s="25">
        <v>2121448.53</v>
      </c>
    </row>
    <row r="17" spans="1:5" ht="15.75">
      <c r="A17" s="19" t="s">
        <v>83</v>
      </c>
      <c r="B17" s="24">
        <v>400370</v>
      </c>
      <c r="C17" s="24">
        <v>0</v>
      </c>
      <c r="D17" s="24">
        <v>0</v>
      </c>
      <c r="E17" s="25">
        <v>400370</v>
      </c>
    </row>
    <row r="18" spans="1:5" ht="15.75">
      <c r="A18" s="19" t="s">
        <v>84</v>
      </c>
      <c r="B18" s="24">
        <v>1068190</v>
      </c>
      <c r="C18" s="24">
        <v>0</v>
      </c>
      <c r="D18" s="24">
        <v>0</v>
      </c>
      <c r="E18" s="25">
        <v>1068190</v>
      </c>
    </row>
    <row r="19" spans="1:5" ht="15.75">
      <c r="A19" s="19" t="s">
        <v>85</v>
      </c>
      <c r="B19" s="24">
        <v>1612600</v>
      </c>
      <c r="C19" s="24">
        <v>0</v>
      </c>
      <c r="D19" s="24">
        <v>0</v>
      </c>
      <c r="E19" s="25">
        <v>1612600</v>
      </c>
    </row>
    <row r="20" spans="1:5" ht="15.75">
      <c r="A20" s="19" t="s">
        <v>86</v>
      </c>
      <c r="B20" s="24">
        <v>0</v>
      </c>
      <c r="C20" s="24">
        <v>0</v>
      </c>
      <c r="D20" s="24">
        <v>0</v>
      </c>
      <c r="E20" s="25">
        <v>0</v>
      </c>
    </row>
    <row r="21" spans="1:5" ht="15.75">
      <c r="A21" s="19" t="s">
        <v>87</v>
      </c>
      <c r="B21" s="24">
        <v>43000</v>
      </c>
      <c r="C21" s="24">
        <v>0</v>
      </c>
      <c r="D21" s="24">
        <v>0</v>
      </c>
      <c r="E21" s="25">
        <v>43000</v>
      </c>
    </row>
    <row r="22" spans="1:5" ht="15.75">
      <c r="A22" s="22" t="s">
        <v>88</v>
      </c>
      <c r="B22" s="26">
        <f>B15+B16+B17+B18+B19+B20+B21</f>
        <v>5245608.529999999</v>
      </c>
      <c r="C22" s="26">
        <f>C15+C16+C17+C18+C19+C20+C21</f>
        <v>0</v>
      </c>
      <c r="D22" s="26">
        <f>D15+D16+D17+D18+D19+D20+D21</f>
        <v>0</v>
      </c>
      <c r="E22" s="26">
        <f>E15+E16+E17+E18+E19+E20+E21</f>
        <v>5245608.529999999</v>
      </c>
    </row>
    <row r="23" spans="1:5" ht="15.75">
      <c r="A23" s="14"/>
      <c r="B23" s="18"/>
      <c r="C23" s="18"/>
      <c r="D23" s="18"/>
      <c r="E23" s="16"/>
    </row>
    <row r="24" spans="1:5" ht="15.75">
      <c r="A24" s="17" t="s">
        <v>89</v>
      </c>
      <c r="B24" s="24">
        <v>0</v>
      </c>
      <c r="C24" s="24">
        <v>0</v>
      </c>
      <c r="D24" s="24">
        <v>0</v>
      </c>
      <c r="E24" s="25">
        <v>0</v>
      </c>
    </row>
    <row r="25" spans="1:5" ht="15.75">
      <c r="A25" s="14"/>
      <c r="B25" s="27"/>
      <c r="C25" s="27"/>
      <c r="D25" s="18"/>
      <c r="E25" s="16"/>
    </row>
    <row r="26" spans="1:5" ht="15.75">
      <c r="A26" s="28"/>
      <c r="B26" s="15"/>
      <c r="C26" s="15"/>
      <c r="D26" s="15"/>
      <c r="E26" s="29"/>
    </row>
    <row r="27" spans="1:5" ht="15.75">
      <c r="A27" s="30" t="s">
        <v>90</v>
      </c>
      <c r="B27" s="31">
        <f>B24+B22+B12</f>
        <v>5332608.529999999</v>
      </c>
      <c r="C27" s="31">
        <f>C24+C22+C12</f>
        <v>0</v>
      </c>
      <c r="D27" s="31">
        <f>D24+D22+D12</f>
        <v>0</v>
      </c>
      <c r="E27" s="31">
        <f>E24+E22+E12</f>
        <v>5332608.529999999</v>
      </c>
    </row>
    <row r="28" spans="1:5" ht="15.75">
      <c r="A28" s="32"/>
      <c r="B28" s="27"/>
      <c r="C28" s="27"/>
      <c r="D28" s="27"/>
      <c r="E28" s="33"/>
    </row>
    <row r="32" spans="1:5" ht="15.75">
      <c r="A32" s="8" t="s">
        <v>93</v>
      </c>
      <c r="B32" s="9"/>
      <c r="C32" s="8" t="s">
        <v>94</v>
      </c>
      <c r="D32" s="9"/>
      <c r="E32" s="9"/>
    </row>
    <row r="33" spans="1:5" ht="63">
      <c r="A33" s="10" t="s">
        <v>67</v>
      </c>
      <c r="B33" s="10" t="s">
        <v>68</v>
      </c>
      <c r="C33" s="11" t="s">
        <v>69</v>
      </c>
      <c r="D33" s="11" t="s">
        <v>70</v>
      </c>
      <c r="E33" s="11" t="s">
        <v>71</v>
      </c>
    </row>
    <row r="34" spans="1:5" ht="12.75" customHeight="1">
      <c r="A34" s="12"/>
      <c r="B34" s="12"/>
      <c r="C34" s="13" t="s">
        <v>72</v>
      </c>
      <c r="D34" s="13" t="s">
        <v>72</v>
      </c>
      <c r="E34" s="13" t="s">
        <v>72</v>
      </c>
    </row>
    <row r="35" spans="1:5" ht="9" customHeight="1">
      <c r="A35" s="14"/>
      <c r="B35" s="15"/>
      <c r="C35" s="15"/>
      <c r="D35" s="15"/>
      <c r="E35" s="16"/>
    </row>
    <row r="36" spans="1:5" ht="15.75">
      <c r="A36" s="17" t="s">
        <v>73</v>
      </c>
      <c r="B36" s="18"/>
      <c r="C36" s="18"/>
      <c r="D36" s="18"/>
      <c r="E36" s="16"/>
    </row>
    <row r="37" spans="1:5" ht="15.75">
      <c r="A37" s="19" t="s">
        <v>74</v>
      </c>
      <c r="B37" s="20">
        <v>0</v>
      </c>
      <c r="C37" s="20">
        <v>0</v>
      </c>
      <c r="D37" s="20">
        <v>0</v>
      </c>
      <c r="E37" s="21">
        <v>0</v>
      </c>
    </row>
    <row r="38" spans="1:5" ht="15.75">
      <c r="A38" s="19" t="s">
        <v>75</v>
      </c>
      <c r="B38" s="20">
        <v>87000</v>
      </c>
      <c r="C38" s="20">
        <v>0</v>
      </c>
      <c r="D38" s="20">
        <v>0</v>
      </c>
      <c r="E38" s="21">
        <v>87000</v>
      </c>
    </row>
    <row r="39" spans="1:5" ht="15.75">
      <c r="A39" s="19" t="s">
        <v>76</v>
      </c>
      <c r="B39" s="20">
        <v>0</v>
      </c>
      <c r="C39" s="20">
        <v>0</v>
      </c>
      <c r="D39" s="20">
        <v>0</v>
      </c>
      <c r="E39" s="21">
        <v>0</v>
      </c>
    </row>
    <row r="40" spans="1:5" ht="15.75">
      <c r="A40" s="19" t="s">
        <v>77</v>
      </c>
      <c r="B40" s="20">
        <v>0</v>
      </c>
      <c r="C40" s="20">
        <v>0</v>
      </c>
      <c r="D40" s="20">
        <v>0</v>
      </c>
      <c r="E40" s="21">
        <v>0</v>
      </c>
    </row>
    <row r="41" spans="1:5" ht="15.75">
      <c r="A41" s="19" t="s">
        <v>78</v>
      </c>
      <c r="B41" s="20">
        <v>0</v>
      </c>
      <c r="C41" s="20">
        <v>0</v>
      </c>
      <c r="D41" s="20">
        <v>0</v>
      </c>
      <c r="E41" s="21">
        <v>0</v>
      </c>
    </row>
    <row r="42" spans="1:5" ht="15.75">
      <c r="A42" s="22" t="s">
        <v>79</v>
      </c>
      <c r="B42" s="23">
        <f>B37+B38+B39+B40+B41</f>
        <v>87000</v>
      </c>
      <c r="C42" s="23">
        <f>C37+C38+C39+C40+C41</f>
        <v>0</v>
      </c>
      <c r="D42" s="23">
        <f>D37+D38+D39+D40+D41</f>
        <v>0</v>
      </c>
      <c r="E42" s="23">
        <f>E37+E38+E39+E40+E41</f>
        <v>87000</v>
      </c>
    </row>
    <row r="43" spans="1:5" ht="15.75">
      <c r="A43" s="14"/>
      <c r="B43" s="18"/>
      <c r="C43" s="18"/>
      <c r="D43" s="18"/>
      <c r="E43" s="16"/>
    </row>
    <row r="44" spans="1:5" ht="15.75">
      <c r="A44" s="17" t="s">
        <v>80</v>
      </c>
      <c r="B44" s="18"/>
      <c r="C44" s="18"/>
      <c r="D44" s="18"/>
      <c r="E44" s="16"/>
    </row>
    <row r="45" spans="1:5" ht="15.75">
      <c r="A45" s="19" t="s">
        <v>81</v>
      </c>
      <c r="B45" s="24">
        <v>0</v>
      </c>
      <c r="C45" s="24">
        <v>0</v>
      </c>
      <c r="D45" s="24">
        <v>0</v>
      </c>
      <c r="E45" s="25">
        <v>0</v>
      </c>
    </row>
    <row r="46" spans="1:5" ht="15.75">
      <c r="A46" s="19" t="s">
        <v>82</v>
      </c>
      <c r="B46" s="24">
        <v>2121448.53</v>
      </c>
      <c r="C46" s="24">
        <v>0</v>
      </c>
      <c r="D46" s="24">
        <v>0</v>
      </c>
      <c r="E46" s="25">
        <v>2121448.53</v>
      </c>
    </row>
    <row r="47" spans="1:5" ht="15.75">
      <c r="A47" s="19" t="s">
        <v>83</v>
      </c>
      <c r="B47" s="24">
        <v>400370</v>
      </c>
      <c r="C47" s="24">
        <v>0</v>
      </c>
      <c r="D47" s="24">
        <v>0</v>
      </c>
      <c r="E47" s="25">
        <v>400370</v>
      </c>
    </row>
    <row r="48" spans="1:5" ht="15.75">
      <c r="A48" s="19" t="s">
        <v>84</v>
      </c>
      <c r="B48" s="24">
        <v>1068190</v>
      </c>
      <c r="C48" s="24">
        <v>0</v>
      </c>
      <c r="D48" s="24">
        <v>0</v>
      </c>
      <c r="E48" s="25">
        <v>1068190</v>
      </c>
    </row>
    <row r="49" spans="1:5" ht="15.75">
      <c r="A49" s="19" t="s">
        <v>85</v>
      </c>
      <c r="B49" s="24">
        <v>1612600</v>
      </c>
      <c r="C49" s="24">
        <v>0</v>
      </c>
      <c r="D49" s="24">
        <v>0</v>
      </c>
      <c r="E49" s="25">
        <v>1612600</v>
      </c>
    </row>
    <row r="50" spans="1:5" ht="15.75">
      <c r="A50" s="19" t="s">
        <v>86</v>
      </c>
      <c r="B50" s="24">
        <v>0</v>
      </c>
      <c r="C50" s="24">
        <v>0</v>
      </c>
      <c r="D50" s="24">
        <v>0</v>
      </c>
      <c r="E50" s="25">
        <v>0</v>
      </c>
    </row>
    <row r="51" spans="1:5" ht="15.75">
      <c r="A51" s="19" t="s">
        <v>87</v>
      </c>
      <c r="B51" s="24">
        <v>43000</v>
      </c>
      <c r="C51" s="24">
        <v>0</v>
      </c>
      <c r="D51" s="24">
        <v>0</v>
      </c>
      <c r="E51" s="25">
        <v>43000</v>
      </c>
    </row>
    <row r="52" spans="1:5" ht="15.75">
      <c r="A52" s="22" t="s">
        <v>88</v>
      </c>
      <c r="B52" s="26">
        <f>B45+B46+B47+B48+B49+B50+B51</f>
        <v>5245608.529999999</v>
      </c>
      <c r="C52" s="26">
        <f>C45+C46+C47+C48+C49+C50+C51</f>
        <v>0</v>
      </c>
      <c r="D52" s="26">
        <f>D45+D46+D47+D48+D49+D50+D51</f>
        <v>0</v>
      </c>
      <c r="E52" s="26">
        <f>E45+E46+E47+E48+E49+E50+E51</f>
        <v>5245608.529999999</v>
      </c>
    </row>
    <row r="53" spans="1:5" ht="15.75">
      <c r="A53" s="14"/>
      <c r="B53" s="18"/>
      <c r="C53" s="18"/>
      <c r="D53" s="18"/>
      <c r="E53" s="16"/>
    </row>
    <row r="54" spans="1:5" ht="15.75">
      <c r="A54" s="17" t="s">
        <v>89</v>
      </c>
      <c r="B54" s="24">
        <v>0</v>
      </c>
      <c r="C54" s="24">
        <v>0</v>
      </c>
      <c r="D54" s="24">
        <v>0</v>
      </c>
      <c r="E54" s="25">
        <v>0</v>
      </c>
    </row>
    <row r="55" spans="1:5" ht="15.75">
      <c r="A55" s="14"/>
      <c r="B55" s="27"/>
      <c r="C55" s="27"/>
      <c r="D55" s="18"/>
      <c r="E55" s="16"/>
    </row>
    <row r="56" spans="1:5" ht="9.75" customHeight="1">
      <c r="A56" s="28"/>
      <c r="B56" s="15"/>
      <c r="C56" s="15"/>
      <c r="D56" s="15"/>
      <c r="E56" s="29"/>
    </row>
    <row r="57" spans="1:5" ht="12" customHeight="1">
      <c r="A57" s="30" t="s">
        <v>90</v>
      </c>
      <c r="B57" s="31">
        <f>B54+B52+B42</f>
        <v>5332608.529999999</v>
      </c>
      <c r="C57" s="31">
        <f>C54+C52+C42</f>
        <v>0</v>
      </c>
      <c r="D57" s="31">
        <f>D54+D52+D42</f>
        <v>0</v>
      </c>
      <c r="E57" s="31">
        <f>E54+E52+E42</f>
        <v>5332608.529999999</v>
      </c>
    </row>
    <row r="58" spans="1:5" ht="0.75" customHeight="1">
      <c r="A58" s="32"/>
      <c r="B58" s="27"/>
      <c r="C58" s="27"/>
      <c r="D58" s="27"/>
      <c r="E58" s="33"/>
    </row>
    <row r="62" spans="1:5" ht="15.75">
      <c r="A62" s="8" t="s">
        <v>95</v>
      </c>
      <c r="B62" s="9"/>
      <c r="C62" s="8" t="s">
        <v>96</v>
      </c>
      <c r="D62" s="9"/>
      <c r="E62" s="9"/>
    </row>
    <row r="63" spans="1:5" ht="110.25">
      <c r="A63" s="10" t="s">
        <v>67</v>
      </c>
      <c r="B63" s="10" t="s">
        <v>68</v>
      </c>
      <c r="C63" s="11" t="s">
        <v>69</v>
      </c>
      <c r="D63" s="11" t="s">
        <v>70</v>
      </c>
      <c r="E63" s="11" t="s">
        <v>71</v>
      </c>
    </row>
    <row r="64" spans="1:5" ht="15.75">
      <c r="A64" s="12"/>
      <c r="B64" s="12"/>
      <c r="C64" s="13" t="s">
        <v>72</v>
      </c>
      <c r="D64" s="13" t="s">
        <v>72</v>
      </c>
      <c r="E64" s="13" t="s">
        <v>72</v>
      </c>
    </row>
    <row r="65" spans="1:5" ht="15.75">
      <c r="A65" s="14"/>
      <c r="B65" s="15"/>
      <c r="C65" s="15"/>
      <c r="D65" s="15"/>
      <c r="E65" s="16"/>
    </row>
    <row r="66" spans="1:5" ht="15.75">
      <c r="A66" s="17" t="s">
        <v>73</v>
      </c>
      <c r="B66" s="18"/>
      <c r="C66" s="18"/>
      <c r="D66" s="18"/>
      <c r="E66" s="16"/>
    </row>
    <row r="67" spans="1:5" ht="15.75">
      <c r="A67" s="19" t="s">
        <v>74</v>
      </c>
      <c r="B67" s="20">
        <v>0</v>
      </c>
      <c r="C67" s="20">
        <v>0</v>
      </c>
      <c r="D67" s="20">
        <v>0</v>
      </c>
      <c r="E67" s="21">
        <v>0</v>
      </c>
    </row>
    <row r="68" spans="1:5" ht="15.75">
      <c r="A68" s="19" t="s">
        <v>75</v>
      </c>
      <c r="B68" s="20">
        <v>87000</v>
      </c>
      <c r="C68" s="20">
        <v>0</v>
      </c>
      <c r="D68" s="20">
        <v>0</v>
      </c>
      <c r="E68" s="21">
        <v>87000</v>
      </c>
    </row>
    <row r="69" spans="1:5" ht="15.75">
      <c r="A69" s="19" t="s">
        <v>76</v>
      </c>
      <c r="B69" s="20">
        <v>0</v>
      </c>
      <c r="C69" s="20">
        <v>0</v>
      </c>
      <c r="D69" s="20">
        <v>0</v>
      </c>
      <c r="E69" s="21">
        <v>0</v>
      </c>
    </row>
    <row r="70" spans="1:5" ht="15.75">
      <c r="A70" s="19" t="s">
        <v>77</v>
      </c>
      <c r="B70" s="20">
        <v>0</v>
      </c>
      <c r="C70" s="20">
        <v>0</v>
      </c>
      <c r="D70" s="20">
        <v>0</v>
      </c>
      <c r="E70" s="21">
        <v>0</v>
      </c>
    </row>
    <row r="71" spans="1:5" ht="15.75">
      <c r="A71" s="19" t="s">
        <v>78</v>
      </c>
      <c r="B71" s="20">
        <v>0</v>
      </c>
      <c r="C71" s="20">
        <v>0</v>
      </c>
      <c r="D71" s="20">
        <v>0</v>
      </c>
      <c r="E71" s="21">
        <v>0</v>
      </c>
    </row>
    <row r="72" spans="1:5" ht="15.75">
      <c r="A72" s="22" t="s">
        <v>79</v>
      </c>
      <c r="B72" s="23">
        <f>B67+B68+B69+B70+B71</f>
        <v>87000</v>
      </c>
      <c r="C72" s="23">
        <f>C67+C68+C69+C70+C71</f>
        <v>0</v>
      </c>
      <c r="D72" s="23">
        <f>D67+D68+D69+D70+D71</f>
        <v>0</v>
      </c>
      <c r="E72" s="23">
        <f>E67+E68+E69+E70+E71</f>
        <v>87000</v>
      </c>
    </row>
    <row r="73" spans="1:5" ht="15.75">
      <c r="A73" s="14"/>
      <c r="B73" s="18"/>
      <c r="C73" s="18"/>
      <c r="D73" s="18"/>
      <c r="E73" s="16"/>
    </row>
    <row r="74" spans="1:5" ht="15.75">
      <c r="A74" s="17" t="s">
        <v>80</v>
      </c>
      <c r="B74" s="18"/>
      <c r="C74" s="18"/>
      <c r="D74" s="18"/>
      <c r="E74" s="16"/>
    </row>
    <row r="75" spans="1:5" ht="15.75">
      <c r="A75" s="19" t="s">
        <v>81</v>
      </c>
      <c r="B75" s="24">
        <v>0</v>
      </c>
      <c r="C75" s="24">
        <v>0</v>
      </c>
      <c r="D75" s="24">
        <v>0</v>
      </c>
      <c r="E75" s="25">
        <v>0</v>
      </c>
    </row>
    <row r="76" spans="1:5" ht="15.75">
      <c r="A76" s="19" t="s">
        <v>82</v>
      </c>
      <c r="B76" s="24">
        <v>2121448.53</v>
      </c>
      <c r="C76" s="24">
        <v>0</v>
      </c>
      <c r="D76" s="24">
        <v>0</v>
      </c>
      <c r="E76" s="25">
        <v>2121448.53</v>
      </c>
    </row>
    <row r="77" spans="1:5" ht="15.75">
      <c r="A77" s="19" t="s">
        <v>83</v>
      </c>
      <c r="B77" s="24">
        <v>400370</v>
      </c>
      <c r="C77" s="24">
        <v>0</v>
      </c>
      <c r="D77" s="24">
        <v>0</v>
      </c>
      <c r="E77" s="25">
        <v>400370</v>
      </c>
    </row>
    <row r="78" spans="1:5" ht="15.75">
      <c r="A78" s="19" t="s">
        <v>84</v>
      </c>
      <c r="B78" s="24">
        <v>1068190</v>
      </c>
      <c r="C78" s="24">
        <v>0</v>
      </c>
      <c r="D78" s="24">
        <v>0</v>
      </c>
      <c r="E78" s="25">
        <v>1068190</v>
      </c>
    </row>
    <row r="79" spans="1:5" ht="15.75">
      <c r="A79" s="19" t="s">
        <v>85</v>
      </c>
      <c r="B79" s="24">
        <v>1612600</v>
      </c>
      <c r="C79" s="24">
        <v>0</v>
      </c>
      <c r="D79" s="24">
        <v>0</v>
      </c>
      <c r="E79" s="25">
        <v>1612600</v>
      </c>
    </row>
    <row r="80" spans="1:5" ht="15.75">
      <c r="A80" s="19" t="s">
        <v>86</v>
      </c>
      <c r="B80" s="24">
        <v>0</v>
      </c>
      <c r="C80" s="24">
        <v>0</v>
      </c>
      <c r="D80" s="24">
        <v>0</v>
      </c>
      <c r="E80" s="25">
        <v>0</v>
      </c>
    </row>
    <row r="81" spans="1:5" ht="15.75">
      <c r="A81" s="19" t="s">
        <v>87</v>
      </c>
      <c r="B81" s="24">
        <v>43000</v>
      </c>
      <c r="C81" s="24">
        <v>0</v>
      </c>
      <c r="D81" s="24">
        <v>0</v>
      </c>
      <c r="E81" s="25">
        <v>43000</v>
      </c>
    </row>
    <row r="82" spans="1:5" ht="15.75">
      <c r="A82" s="22" t="s">
        <v>88</v>
      </c>
      <c r="B82" s="26">
        <f>B75+B76+B77+B78+B79+B80+B81</f>
        <v>5245608.529999999</v>
      </c>
      <c r="C82" s="26">
        <f>C75+C76+C77+C78+C79+C80+C81</f>
        <v>0</v>
      </c>
      <c r="D82" s="26">
        <f>D75+D76+D77+D78+D79+D80+D81</f>
        <v>0</v>
      </c>
      <c r="E82" s="26">
        <f>E75+E76+E77+E78+E79+E80+E81</f>
        <v>5245608.529999999</v>
      </c>
    </row>
    <row r="83" spans="1:5" ht="15.75">
      <c r="A83" s="14"/>
      <c r="B83" s="18"/>
      <c r="C83" s="18"/>
      <c r="D83" s="18"/>
      <c r="E83" s="16"/>
    </row>
    <row r="84" spans="1:5" ht="15.75">
      <c r="A84" s="17" t="s">
        <v>89</v>
      </c>
      <c r="B84" s="24">
        <v>0</v>
      </c>
      <c r="C84" s="24">
        <v>0</v>
      </c>
      <c r="D84" s="24">
        <v>0</v>
      </c>
      <c r="E84" s="25">
        <v>0</v>
      </c>
    </row>
    <row r="85" spans="1:5" ht="15.75">
      <c r="A85" s="14"/>
      <c r="B85" s="27"/>
      <c r="C85" s="27"/>
      <c r="D85" s="18"/>
      <c r="E85" s="16"/>
    </row>
    <row r="86" spans="1:5" ht="15.75">
      <c r="A86" s="28"/>
      <c r="B86" s="15"/>
      <c r="C86" s="15"/>
      <c r="D86" s="15"/>
      <c r="E86" s="29"/>
    </row>
    <row r="87" spans="1:5" ht="15.75">
      <c r="A87" s="30" t="s">
        <v>90</v>
      </c>
      <c r="B87" s="31">
        <f>B84+B82+B72</f>
        <v>5332608.529999999</v>
      </c>
      <c r="C87" s="31">
        <f>C84+C82+C72</f>
        <v>0</v>
      </c>
      <c r="D87" s="31">
        <f>D84+D82+D72</f>
        <v>0</v>
      </c>
      <c r="E87" s="31">
        <f>E84+E82+E72</f>
        <v>5332608.529999999</v>
      </c>
    </row>
    <row r="88" spans="1:5" ht="15.75">
      <c r="A88" s="32"/>
      <c r="B88" s="27"/>
      <c r="C88" s="27"/>
      <c r="D88" s="27"/>
      <c r="E88" s="33"/>
    </row>
  </sheetData>
  <sheetProtection/>
  <mergeCells count="12">
    <mergeCell ref="A2:B2"/>
    <mergeCell ref="C2:E2"/>
    <mergeCell ref="A3:A4"/>
    <mergeCell ref="B3:B4"/>
    <mergeCell ref="A32:B32"/>
    <mergeCell ref="C32:E32"/>
    <mergeCell ref="A33:A34"/>
    <mergeCell ref="B33:B34"/>
    <mergeCell ref="A62:B62"/>
    <mergeCell ref="C62:E62"/>
    <mergeCell ref="A63:A64"/>
    <mergeCell ref="B63:B64"/>
  </mergeCells>
  <printOptions/>
  <pageMargins left="0.6299212598425197" right="0.2362204724409449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 TIZIANA</dc:creator>
  <cp:keywords/>
  <dc:description/>
  <cp:lastModifiedBy>MALASPINA ANTONINO</cp:lastModifiedBy>
  <cp:lastPrinted>2019-07-09T10:29:59Z</cp:lastPrinted>
  <dcterms:created xsi:type="dcterms:W3CDTF">2017-03-17T11:38:26Z</dcterms:created>
  <dcterms:modified xsi:type="dcterms:W3CDTF">2019-07-09T12:41:30Z</dcterms:modified>
  <cp:category/>
  <cp:version/>
  <cp:contentType/>
  <cp:contentStatus/>
</cp:coreProperties>
</file>