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9555" windowHeight="9165" activeTab="0"/>
  </bookViews>
  <sheets>
    <sheet name="Scheda A" sheetId="1" r:id="rId1"/>
    <sheet name="Scheda C" sheetId="2" r:id="rId2"/>
    <sheet name="Scheda D" sheetId="3" r:id="rId3"/>
    <sheet name="Scheda E" sheetId="4" r:id="rId4"/>
  </sheets>
  <definedNames>
    <definedName name="_xlnm.Print_Area" localSheetId="0">'Scheda A'!$A$1:$E$19</definedName>
    <definedName name="_xlnm.Print_Area" localSheetId="2">'Scheda D'!$A$1:$Y$19</definedName>
    <definedName name="_xlnm.Print_Area" localSheetId="3">'Scheda E'!$A:$N</definedName>
  </definedNames>
  <calcPr fullCalcOnLoad="1"/>
</workbook>
</file>

<file path=xl/sharedStrings.xml><?xml version="1.0" encoding="utf-8"?>
<sst xmlns="http://schemas.openxmlformats.org/spreadsheetml/2006/main" count="441" uniqueCount="115">
  <si>
    <t>TIPOLOGIA RISORSE</t>
  </si>
  <si>
    <t>Arco temporale di validità del programma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</si>
  <si>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</si>
  <si>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</si>
  <si>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</si>
  <si>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</si>
  <si>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 legge 31 ottobre 1991, n. 310, convertito con modificazioni dalla legge 22 dicembre 1990 n. 403</t>
  </si>
  <si>
    <t>risorse derivanti da trasferimento di immobili ex art. 191 D.Lgs 50/2016</t>
  </si>
  <si>
    <t>altra tipologia</t>
  </si>
  <si>
    <t>totale</t>
  </si>
  <si>
    <t>_</t>
  </si>
  <si>
    <t>Il Direttore Generale</t>
  </si>
  <si>
    <t>__________________________________</t>
  </si>
  <si>
    <t>Elenco degli immobili disponibili art. 21, comma 5, e art. 191 del D.Lgs. 50/2016</t>
  </si>
  <si>
    <t>Codice univoco immobile</t>
  </si>
  <si>
    <t>Riferimento CUP Opera incompiuta</t>
  </si>
  <si>
    <t>Descrizione Immobile</t>
  </si>
  <si>
    <t>Codice Istat</t>
  </si>
  <si>
    <t>Reg</t>
  </si>
  <si>
    <t>Prov</t>
  </si>
  <si>
    <t>Com</t>
  </si>
  <si>
    <t xml:space="preserve">Tipo disponibilità se Immobile derivante da Opera incompiuta di cuisi è dichiarata l'insussistenza dell'interesse </t>
  </si>
  <si>
    <t>Valore Stimato</t>
  </si>
  <si>
    <t>015</t>
  </si>
  <si>
    <t>015146</t>
  </si>
  <si>
    <t>ITC4C</t>
  </si>
  <si>
    <t>Codice CUP</t>
  </si>
  <si>
    <t>Annualità nella quale si prevede di dare avvio alla procedura di affidamento</t>
  </si>
  <si>
    <t>Responsabile del Procedimento</t>
  </si>
  <si>
    <t xml:space="preserve">Lotto funzionale </t>
  </si>
  <si>
    <t>lavoro complesso</t>
  </si>
  <si>
    <t>Codice ISTAT</t>
  </si>
  <si>
    <t>Localizzazione codice NUTS</t>
  </si>
  <si>
    <t>Tipologia</t>
  </si>
  <si>
    <t xml:space="preserve">Settore e sottosettore intervento </t>
  </si>
  <si>
    <t>Livello di priorità</t>
  </si>
  <si>
    <t>Descrizione dell'intervento</t>
  </si>
  <si>
    <t>Scadenza temporale ultima per l'utilizzo dell'eventuale finanziamento derivante da contrazione di mutuo</t>
  </si>
  <si>
    <t>Apporto di capitale privato</t>
  </si>
  <si>
    <t>tipologia</t>
  </si>
  <si>
    <t>Intervento aggiunto o variato a seguito di modifica programma</t>
  </si>
  <si>
    <t>Numero Intervento CUI</t>
  </si>
  <si>
    <t>Importo annualità</t>
  </si>
  <si>
    <t>Importo intervento</t>
  </si>
  <si>
    <t>Finalità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</si>
  <si>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</si>
  <si>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</si>
  <si>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</si>
  <si>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</si>
  <si>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codice AUSA</t>
  </si>
  <si>
    <t>denominazione</t>
  </si>
  <si>
    <t>DESCRIZIONE INTERVENTO</t>
  </si>
  <si>
    <t>Peppino D'Andrea</t>
  </si>
  <si>
    <t>Roberto Conte</t>
  </si>
  <si>
    <t>importo</t>
  </si>
  <si>
    <t>Progetto esecutivo</t>
  </si>
  <si>
    <t>Cod. Int. Amm.ne</t>
  </si>
  <si>
    <t>Media</t>
  </si>
  <si>
    <t>No</t>
  </si>
  <si>
    <t>Miglioramento e incremento del servizio</t>
  </si>
  <si>
    <t>11.70 Scuola e Istruzione</t>
  </si>
  <si>
    <t>Si</t>
  </si>
  <si>
    <t>04 Ristrutturazione</t>
  </si>
  <si>
    <t>08 Ristrutturazione con efficientamento energetico</t>
  </si>
  <si>
    <t>Disponibilità finanziaria</t>
  </si>
  <si>
    <t>Sala Crociera braccio sud-est Edificio n. 11010, in Milano, via Festa del Perdono n. 7 Realizzazione di uno spazio espositivo permanente</t>
  </si>
  <si>
    <t>Edificio n. 11020 sito in Milano, via Festa del Perdono n. 3 Realizzazione Biblioteca "Cortile 700" e adeguamento sala studio con relativo ingresso anche da via Laghetto</t>
  </si>
  <si>
    <t>Centro Multifunzionale Didattico Convegnistico in Gargnano del Garda (BS), Ristrutturazione ed adeguamento di Palazzo Feltrinelli</t>
  </si>
  <si>
    <t>Palazzo delle Scienze, Edificio n. 31110, in Milano, via Saldini n. 50, Opere di Manutenzione straordinaria e restaure delle facciate</t>
  </si>
  <si>
    <t>Residenza Universitaria, Edificio n. 32420, sito in milano, via Bassini n. 36, Ristrutturazione, riqualificazione energetica e adeguamento alle normative antincendio</t>
  </si>
  <si>
    <t>Nuova sede “Masters” in Milano, via S.Sofia n.11/Mercalli n. 21</t>
  </si>
  <si>
    <t>Edificio n.11510, in Milano, Via Conservatorio n.7, Ristrutturazione e adeguamento aule didattiche n.10, 11 e 14</t>
  </si>
  <si>
    <t>Ristrutturazione complesso edilizio sito in Milano via Attendolo Sforza n.8 da adattare a residenza universitaria</t>
  </si>
  <si>
    <t>Ristrutturazione del Centro universitario sito in Milano, via Valvassori Peroni</t>
  </si>
  <si>
    <t>Progetto definitivo</t>
  </si>
  <si>
    <t>SCHEDA A: PROGRAMMA TRIENNALE DELLE OPERE PUBBLICHE 2020/2022
DELL'UNIVERSITA' DEGLI STUDI DI MILANO
QUADRO DELLE RISORSE NECESSARIE ALLA REALIZZAZIONE DEL PROGRAMMA</t>
  </si>
  <si>
    <t>SCHEDA C: PROGRAMMA TRIENNALE DELLE OPERE PUBBLICHE 2020/2022 + 2
DELL'UNIVERSITA' DEGLI STUDI DI MILANO
ELENCO DEGLI IMMOBILI DISPONIBILI</t>
  </si>
  <si>
    <t>SCHEDA D: PROGRAMMA TRIENNALE DELLE OPERE PUBBLICHE 2020/2022 + 2
DELL'UNIVERSITA' DEGLI STUDI DI MILANO
ELENCO DEGLI INERVENTI DEL PROGRAMMA</t>
  </si>
  <si>
    <t>SCHEDA E: PROGRAMMA TRIENNALE DELLE OPERE PUBBLICHE 2020/2022 + 2
DELL'UNIVERSITA' DEGLI STUDI DI MILANO
INTERVENTI RICOMPRESI NELL'ELENCO ANNUALE</t>
  </si>
  <si>
    <t>Via Viotti</t>
  </si>
  <si>
    <t>NO</t>
  </si>
  <si>
    <t>SI, COME ALIENAZIONE</t>
  </si>
  <si>
    <t>Via Grasselli</t>
  </si>
  <si>
    <t>Via Kramer</t>
  </si>
  <si>
    <t>Via Ortles</t>
  </si>
  <si>
    <t>Via Cicognara</t>
  </si>
  <si>
    <t>Terreni di Abate Como</t>
  </si>
  <si>
    <t>Via Agnelli n. 6</t>
  </si>
  <si>
    <t>Via Regina Margherita</t>
  </si>
  <si>
    <t>Via Forze Armate</t>
  </si>
  <si>
    <t>Via De Togni</t>
  </si>
  <si>
    <t>05            Restauro</t>
  </si>
  <si>
    <t>Massima</t>
  </si>
  <si>
    <t>Conservazione del patrimonio</t>
  </si>
  <si>
    <t>Progetto di fattibilità tecnico-economica "documento finale"</t>
  </si>
  <si>
    <t>017</t>
  </si>
  <si>
    <t>017029</t>
  </si>
  <si>
    <t>ITC47</t>
  </si>
  <si>
    <t>Riferimento CUI intervento</t>
  </si>
  <si>
    <t>Localizzazione - CODICE NUTS</t>
  </si>
  <si>
    <t>Cessione o trasferimento immobile a titolo corrispettivo ex comma 21 comma 5 e art. 191 comma 1</t>
  </si>
  <si>
    <t>Concessi in diritto di godimento, a titolo di contributo ex art. 21 comma 5</t>
  </si>
  <si>
    <t>Già incluso in programma di dismissione di cui art. 27 DL 201/2011 convertito dalla L. 214/2011</t>
  </si>
  <si>
    <t>Annualità successive</t>
  </si>
  <si>
    <t xml:space="preserve">Primo anno </t>
  </si>
  <si>
    <t xml:space="preserve">Secondo anno </t>
  </si>
  <si>
    <t xml:space="preserve">Terzo anno </t>
  </si>
  <si>
    <t xml:space="preserve">Importo Totale </t>
  </si>
  <si>
    <t>Primo anno</t>
  </si>
  <si>
    <t>Secondo anno</t>
  </si>
  <si>
    <t>Terzo anno</t>
  </si>
  <si>
    <t>Totale</t>
  </si>
  <si>
    <t>Valore degli eventuali immobili di cui alla scheda C collegati all'intervento</t>
  </si>
  <si>
    <t>Costi su annualità successive</t>
  </si>
  <si>
    <t>Importo complessivo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</si>
</sst>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0000"/>
    <numFmt numFmtId="173" formatCode="[$-410]dddd\ d\ mmmm\ yyyy"/>
    <numFmt numFmtId="174" formatCode="&quot;€&quot;\ #,##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&quot;€&quot;\ #,##0.00"/>
    <numFmt numFmtId="180" formatCode="_-[$€-410]\ * #,##0.00_-;\-[$€-410]\ * #,##0.00_-;_-[$€-410]\ * &quot;-&quot;??_-;_-@_-"/>
    <numFmt numFmtId="181" formatCode="_-[$$-409]* #,##0.00_ ;_-[$$-409]* \-#,##0.00\ ;_-[$$-409]* &quot;-&quot;??_ ;_-@_ "/>
    <numFmt numFmtId="182" formatCode="_-&quot;€&quot;\ * #,##0.0_-;\-&quot;€&quot;\ * #,##0.0_-;_-&quot;€&quot;\ * &quot;-&quot;_-;_-@_-"/>
    <numFmt numFmtId="183" formatCode="_-&quot;€&quot;\ * #,##0.00_-;\-&quot;€&quot;\ * #,##0.00_-;_-&quot;€&quot;\ * &quot;-&quot;_-;_-@_-"/>
    <numFmt numFmtId="184" formatCode="_-&quot;€&quot;\ * #,##0.000_-;\-&quot;€&quot;\ * #,##0.000_-;_-&quot;€&quot;\ 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rebuchet MS"/>
      <family val="2"/>
    </font>
    <font>
      <b/>
      <sz val="14"/>
      <color indexed="8"/>
      <name val="Trebuchet MS"/>
      <family val="2"/>
    </font>
    <font>
      <b/>
      <sz val="16"/>
      <color indexed="8"/>
      <name val="Trebuchet MS"/>
      <family val="2"/>
    </font>
    <font>
      <sz val="18"/>
      <color indexed="8"/>
      <name val="Calibri"/>
      <family val="2"/>
    </font>
    <font>
      <sz val="18"/>
      <color indexed="8"/>
      <name val="Trebuchet MS"/>
      <family val="2"/>
    </font>
    <font>
      <b/>
      <sz val="18"/>
      <color indexed="8"/>
      <name val="Trebuchet MS"/>
      <family val="2"/>
    </font>
    <font>
      <i/>
      <sz val="18"/>
      <color indexed="8"/>
      <name val="Trebuchet MS"/>
      <family val="2"/>
    </font>
    <font>
      <b/>
      <sz val="20"/>
      <color indexed="8"/>
      <name val="Trebuchet MS"/>
      <family val="2"/>
    </font>
    <font>
      <sz val="20"/>
      <color indexed="8"/>
      <name val="Calibri"/>
      <family val="2"/>
    </font>
    <font>
      <sz val="20"/>
      <color indexed="8"/>
      <name val="Trebuchet MS"/>
      <family val="2"/>
    </font>
    <font>
      <i/>
      <sz val="20"/>
      <color indexed="8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Calibri"/>
      <family val="2"/>
    </font>
    <font>
      <i/>
      <sz val="12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rebuchet MS"/>
      <family val="2"/>
    </font>
    <font>
      <b/>
      <sz val="14"/>
      <color theme="1"/>
      <name val="Trebuchet MS"/>
      <family val="2"/>
    </font>
    <font>
      <sz val="18"/>
      <color theme="1"/>
      <name val="Calibri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20"/>
      <color theme="1"/>
      <name val="Calibri"/>
      <family val="2"/>
    </font>
    <font>
      <sz val="20"/>
      <color theme="1"/>
      <name val="Trebuchet MS"/>
      <family val="2"/>
    </font>
    <font>
      <b/>
      <sz val="20"/>
      <color theme="1"/>
      <name val="Trebuchet MS"/>
      <family val="2"/>
    </font>
    <font>
      <i/>
      <sz val="20"/>
      <color theme="1"/>
      <name val="Trebuchet MS"/>
      <family val="2"/>
    </font>
    <font>
      <i/>
      <sz val="18"/>
      <color theme="1"/>
      <name val="Trebuchet MS"/>
      <family val="2"/>
    </font>
    <font>
      <b/>
      <sz val="16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</font>
    <font>
      <i/>
      <sz val="12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 quotePrefix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183" fontId="58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1" fontId="58" fillId="0" borderId="10" xfId="0" applyNumberFormat="1" applyFont="1" applyBorder="1" applyAlignment="1" quotePrefix="1">
      <alignment horizontal="center" vertical="center" wrapText="1"/>
    </xf>
    <xf numFmtId="0" fontId="58" fillId="0" borderId="10" xfId="0" applyFont="1" applyBorder="1" applyAlignment="1" quotePrefix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44" fontId="57" fillId="0" borderId="10" xfId="61" applyNumberFormat="1" applyFont="1" applyBorder="1" applyAlignment="1">
      <alignment horizontal="center" vertical="center"/>
    </xf>
    <xf numFmtId="44" fontId="57" fillId="0" borderId="10" xfId="0" applyNumberFormat="1" applyFont="1" applyBorder="1" applyAlignment="1">
      <alignment horizontal="center" vertical="center"/>
    </xf>
    <xf numFmtId="42" fontId="57" fillId="0" borderId="1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1" fontId="58" fillId="0" borderId="0" xfId="0" applyNumberFormat="1" applyFont="1" applyBorder="1" applyAlignment="1" quotePrefix="1">
      <alignment horizontal="center" vertical="center" wrapText="1"/>
    </xf>
    <xf numFmtId="0" fontId="58" fillId="0" borderId="0" xfId="0" applyFont="1" applyBorder="1" applyAlignment="1" quotePrefix="1">
      <alignment horizontal="center" vertical="center" wrapText="1"/>
    </xf>
    <xf numFmtId="0" fontId="58" fillId="0" borderId="0" xfId="0" applyFont="1" applyBorder="1" applyAlignment="1">
      <alignment horizontal="left" vertical="top" wrapText="1"/>
    </xf>
    <xf numFmtId="44" fontId="57" fillId="0" borderId="0" xfId="61" applyFont="1" applyBorder="1" applyAlignment="1">
      <alignment horizontal="center" vertical="center"/>
    </xf>
    <xf numFmtId="42" fontId="57" fillId="0" borderId="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183" fontId="54" fillId="0" borderId="10" xfId="0" applyNumberFormat="1" applyFont="1" applyBorder="1" applyAlignment="1">
      <alignment vertical="center"/>
    </xf>
    <xf numFmtId="183" fontId="54" fillId="0" borderId="10" xfId="0" applyNumberFormat="1" applyFont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183" fontId="54" fillId="0" borderId="0" xfId="0" applyNumberFormat="1" applyFont="1" applyBorder="1" applyAlignment="1">
      <alignment vertical="center"/>
    </xf>
    <xf numFmtId="183" fontId="54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33" borderId="16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0" fontId="63" fillId="33" borderId="14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center"/>
    </xf>
    <xf numFmtId="0" fontId="63" fillId="33" borderId="16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183" fontId="52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183" fontId="63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52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view="pageBreakPreview" zoomScaleSheetLayoutView="100" workbookViewId="0" topLeftCell="A1">
      <selection activeCell="I10" sqref="I10"/>
    </sheetView>
  </sheetViews>
  <sheetFormatPr defaultColWidth="9.140625" defaultRowHeight="15"/>
  <cols>
    <col min="1" max="1" width="72.140625" style="79" bestFit="1" customWidth="1"/>
    <col min="2" max="2" width="19.421875" style="79" bestFit="1" customWidth="1"/>
    <col min="3" max="5" width="20.7109375" style="79" bestFit="1" customWidth="1"/>
    <col min="6" max="16384" width="9.140625" style="79" customWidth="1"/>
  </cols>
  <sheetData>
    <row r="1" spans="1:5" ht="72" customHeight="1">
      <c r="A1" s="78" t="s">
        <v>75</v>
      </c>
      <c r="B1" s="78"/>
      <c r="C1" s="78"/>
      <c r="D1" s="78"/>
      <c r="E1" s="78"/>
    </row>
    <row r="3" spans="1:5" ht="18">
      <c r="A3" s="80" t="s">
        <v>0</v>
      </c>
      <c r="B3" s="81" t="s">
        <v>1</v>
      </c>
      <c r="C3" s="81"/>
      <c r="D3" s="81"/>
      <c r="E3" s="81"/>
    </row>
    <row r="4" spans="1:5" ht="18">
      <c r="A4" s="82"/>
      <c r="B4" s="81" t="s">
        <v>64</v>
      </c>
      <c r="C4" s="81"/>
      <c r="D4" s="81"/>
      <c r="E4" s="83" t="s">
        <v>107</v>
      </c>
    </row>
    <row r="5" spans="1:5" ht="18">
      <c r="A5" s="84"/>
      <c r="B5" s="85" t="s">
        <v>104</v>
      </c>
      <c r="C5" s="86" t="s">
        <v>105</v>
      </c>
      <c r="D5" s="85" t="s">
        <v>106</v>
      </c>
      <c r="E5" s="83"/>
    </row>
    <row r="6" spans="1:5" ht="64.5" customHeight="1">
      <c r="A6" s="87" t="s">
        <v>2</v>
      </c>
      <c r="B6" s="88">
        <v>0</v>
      </c>
      <c r="C6" s="88">
        <v>1000000</v>
      </c>
      <c r="D6" s="88">
        <v>1444715</v>
      </c>
      <c r="E6" s="88">
        <f aca="true" t="shared" si="0" ref="E6:E13">B6+C6+D6</f>
        <v>2444715</v>
      </c>
    </row>
    <row r="7" spans="1:5" ht="63" customHeight="1">
      <c r="A7" s="87" t="s">
        <v>3</v>
      </c>
      <c r="B7" s="88">
        <v>0</v>
      </c>
      <c r="C7" s="88">
        <v>0</v>
      </c>
      <c r="D7" s="88">
        <v>0</v>
      </c>
      <c r="E7" s="88">
        <f t="shared" si="0"/>
        <v>0</v>
      </c>
    </row>
    <row r="8" spans="1:5" ht="61.5" customHeight="1">
      <c r="A8" s="87" t="s">
        <v>4</v>
      </c>
      <c r="B8" s="88">
        <v>0</v>
      </c>
      <c r="C8" s="88">
        <v>0</v>
      </c>
      <c r="D8" s="88">
        <v>0</v>
      </c>
      <c r="E8" s="88">
        <f t="shared" si="0"/>
        <v>0</v>
      </c>
    </row>
    <row r="9" spans="1:5" ht="49.5" customHeight="1">
      <c r="A9" s="87" t="s">
        <v>5</v>
      </c>
      <c r="B9" s="88">
        <v>6000000</v>
      </c>
      <c r="C9" s="88">
        <v>0</v>
      </c>
      <c r="D9" s="88">
        <v>2069685</v>
      </c>
      <c r="E9" s="88">
        <f t="shared" si="0"/>
        <v>8069685</v>
      </c>
    </row>
    <row r="10" spans="1:5" ht="105.75" customHeight="1">
      <c r="A10" s="87" t="s">
        <v>6</v>
      </c>
      <c r="B10" s="88">
        <v>0</v>
      </c>
      <c r="C10" s="88">
        <v>10000000</v>
      </c>
      <c r="D10" s="88">
        <v>10000000</v>
      </c>
      <c r="E10" s="88">
        <f t="shared" si="0"/>
        <v>20000000</v>
      </c>
    </row>
    <row r="11" spans="1:5" ht="72.75" customHeight="1">
      <c r="A11" s="87" t="s">
        <v>7</v>
      </c>
      <c r="B11" s="88">
        <v>0</v>
      </c>
      <c r="C11" s="88">
        <v>0</v>
      </c>
      <c r="D11" s="88">
        <v>0</v>
      </c>
      <c r="E11" s="88">
        <f t="shared" si="0"/>
        <v>0</v>
      </c>
    </row>
    <row r="12" spans="1:5" ht="49.5" customHeight="1">
      <c r="A12" s="87" t="s">
        <v>8</v>
      </c>
      <c r="B12" s="88">
        <v>0</v>
      </c>
      <c r="C12" s="88">
        <v>0</v>
      </c>
      <c r="D12" s="88">
        <v>0</v>
      </c>
      <c r="E12" s="88">
        <f t="shared" si="0"/>
        <v>0</v>
      </c>
    </row>
    <row r="13" spans="1:5" ht="49.5" customHeight="1">
      <c r="A13" s="89" t="s">
        <v>9</v>
      </c>
      <c r="B13" s="90">
        <f>SUM(B6:B12)</f>
        <v>6000000</v>
      </c>
      <c r="C13" s="90">
        <f>SUM(C6:C12)</f>
        <v>11000000</v>
      </c>
      <c r="D13" s="90">
        <f>SUM(D6:D12)</f>
        <v>13514400</v>
      </c>
      <c r="E13" s="90">
        <f t="shared" si="0"/>
        <v>30514400</v>
      </c>
    </row>
    <row r="14" spans="1:5" ht="18">
      <c r="A14" s="1"/>
      <c r="B14" s="1"/>
      <c r="C14" s="1"/>
      <c r="D14" s="1"/>
      <c r="E14" s="1"/>
    </row>
    <row r="15" spans="1:5" ht="18">
      <c r="A15" s="91"/>
      <c r="B15" s="1"/>
      <c r="C15" s="1"/>
      <c r="D15" s="1"/>
      <c r="E15" s="1"/>
    </row>
    <row r="16" spans="1:5" ht="18">
      <c r="A16" s="1"/>
      <c r="B16" s="1"/>
      <c r="C16" s="92" t="s">
        <v>11</v>
      </c>
      <c r="D16" s="92"/>
      <c r="E16" s="1"/>
    </row>
    <row r="17" spans="1:5" ht="18">
      <c r="A17" s="1"/>
      <c r="B17" s="1"/>
      <c r="C17" s="68" t="s">
        <v>53</v>
      </c>
      <c r="D17" s="68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68" t="s">
        <v>12</v>
      </c>
      <c r="D19" s="68"/>
      <c r="E19" s="1"/>
    </row>
    <row r="20" spans="1:5" ht="18">
      <c r="A20" s="1"/>
      <c r="B20" s="1"/>
      <c r="C20" s="1"/>
      <c r="D20" s="1"/>
      <c r="E20" s="1"/>
    </row>
    <row r="21" spans="1:5" ht="18">
      <c r="A21" s="1"/>
      <c r="B21" s="1"/>
      <c r="C21" s="1"/>
      <c r="D21" s="1"/>
      <c r="E21" s="1"/>
    </row>
    <row r="22" spans="1:5" ht="18">
      <c r="A22" s="1"/>
      <c r="B22" s="1"/>
      <c r="C22" s="1"/>
      <c r="D22" s="1"/>
      <c r="E22" s="1"/>
    </row>
    <row r="23" spans="1:5" ht="18">
      <c r="A23" s="1"/>
      <c r="B23" s="1"/>
      <c r="C23" s="1"/>
      <c r="D23" s="1"/>
      <c r="E23" s="1"/>
    </row>
    <row r="24" spans="1:5" ht="18">
      <c r="A24" s="1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  <row r="27" spans="1:5" ht="18">
      <c r="A27" s="1"/>
      <c r="B27" s="1"/>
      <c r="C27" s="1"/>
      <c r="D27" s="1"/>
      <c r="E27" s="1"/>
    </row>
    <row r="28" spans="1:5" ht="18">
      <c r="A28" s="1"/>
      <c r="B28" s="1"/>
      <c r="C28" s="1"/>
      <c r="D28" s="1"/>
      <c r="E28" s="1"/>
    </row>
    <row r="29" spans="1:5" ht="18">
      <c r="A29" s="1"/>
      <c r="B29" s="1"/>
      <c r="C29" s="1"/>
      <c r="D29" s="1"/>
      <c r="E29" s="1"/>
    </row>
    <row r="30" spans="1:5" ht="18">
      <c r="A30" s="1"/>
      <c r="B30" s="1"/>
      <c r="C30" s="1"/>
      <c r="D30" s="1"/>
      <c r="E30" s="1"/>
    </row>
    <row r="31" spans="1:5" ht="18">
      <c r="A31" s="1"/>
      <c r="B31" s="1"/>
      <c r="C31" s="1"/>
      <c r="D31" s="1"/>
      <c r="E31" s="1"/>
    </row>
    <row r="32" spans="1:5" ht="18">
      <c r="A32" s="1"/>
      <c r="B32" s="1"/>
      <c r="C32" s="1"/>
      <c r="D32" s="1"/>
      <c r="E32" s="1"/>
    </row>
    <row r="33" spans="1:5" ht="18">
      <c r="A33" s="1"/>
      <c r="B33" s="1"/>
      <c r="C33" s="1"/>
      <c r="D33" s="1"/>
      <c r="E33" s="1"/>
    </row>
    <row r="34" spans="1:5" ht="18">
      <c r="A34" s="1"/>
      <c r="B34" s="1"/>
      <c r="C34" s="1"/>
      <c r="D34" s="1"/>
      <c r="E34" s="1"/>
    </row>
    <row r="35" spans="1:5" ht="18">
      <c r="A35" s="1"/>
      <c r="B35" s="1"/>
      <c r="C35" s="1"/>
      <c r="D35" s="1"/>
      <c r="E35" s="1"/>
    </row>
    <row r="36" spans="1:5" ht="18">
      <c r="A36" s="1"/>
      <c r="B36" s="1"/>
      <c r="C36" s="1"/>
      <c r="D36" s="1"/>
      <c r="E36" s="1"/>
    </row>
    <row r="37" spans="1:5" ht="18">
      <c r="A37" s="1"/>
      <c r="B37" s="1"/>
      <c r="C37" s="1"/>
      <c r="D37" s="1"/>
      <c r="E37" s="1"/>
    </row>
    <row r="38" spans="1:5" ht="18">
      <c r="A38" s="1"/>
      <c r="B38" s="1"/>
      <c r="C38" s="1"/>
      <c r="D38" s="1"/>
      <c r="E38" s="1"/>
    </row>
    <row r="39" spans="1:5" ht="18">
      <c r="A39" s="1"/>
      <c r="B39" s="1"/>
      <c r="C39" s="1"/>
      <c r="D39" s="1"/>
      <c r="E39" s="1"/>
    </row>
    <row r="40" spans="1:5" ht="18">
      <c r="A40" s="1"/>
      <c r="B40" s="1"/>
      <c r="C40" s="1"/>
      <c r="D40" s="1"/>
      <c r="E40" s="1"/>
    </row>
    <row r="41" spans="1:5" ht="18">
      <c r="A41" s="1"/>
      <c r="B41" s="1"/>
      <c r="C41" s="1"/>
      <c r="D41" s="1"/>
      <c r="E41" s="1"/>
    </row>
    <row r="42" spans="1:5" ht="18">
      <c r="A42" s="1"/>
      <c r="B42" s="1"/>
      <c r="C42" s="1"/>
      <c r="D42" s="1"/>
      <c r="E42" s="1"/>
    </row>
  </sheetData>
  <sheetProtection/>
  <mergeCells count="8">
    <mergeCell ref="C17:D17"/>
    <mergeCell ref="C19:D19"/>
    <mergeCell ref="A1:E1"/>
    <mergeCell ref="B3:E3"/>
    <mergeCell ref="B4:D4"/>
    <mergeCell ref="E4:E5"/>
    <mergeCell ref="A3:A5"/>
    <mergeCell ref="C16:D16"/>
  </mergeCells>
  <printOptions horizontalCentered="1" verticalCentered="1"/>
  <pageMargins left="1" right="1" top="1" bottom="1" header="0.5" footer="0.5"/>
  <pageSetup fitToHeight="1" fitToWidth="1" horizontalDpi="600" verticalDpi="600" orientation="landscape" paperSize="8" scale="93" r:id="rId1"/>
  <rowBreaks count="1" manualBreakCount="1">
    <brk id="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60" workbookViewId="0" topLeftCell="A1">
      <selection activeCell="D4" sqref="D4:D5"/>
    </sheetView>
  </sheetViews>
  <sheetFormatPr defaultColWidth="9.140625" defaultRowHeight="15"/>
  <cols>
    <col min="1" max="1" width="18.57421875" style="7" customWidth="1"/>
    <col min="2" max="2" width="23.7109375" style="7" customWidth="1"/>
    <col min="3" max="3" width="24.00390625" style="7" customWidth="1"/>
    <col min="4" max="4" width="42.57421875" style="7" customWidth="1"/>
    <col min="5" max="5" width="8.57421875" style="7" customWidth="1"/>
    <col min="6" max="6" width="10.57421875" style="7" customWidth="1"/>
    <col min="7" max="7" width="13.8515625" style="7" customWidth="1"/>
    <col min="8" max="8" width="26.7109375" style="7" customWidth="1"/>
    <col min="9" max="9" width="23.8515625" style="7" customWidth="1"/>
    <col min="10" max="10" width="19.28125" style="7" customWidth="1"/>
    <col min="11" max="11" width="41.00390625" style="7" customWidth="1"/>
    <col min="12" max="12" width="25.421875" style="7" customWidth="1"/>
    <col min="13" max="13" width="19.57421875" style="7" customWidth="1"/>
    <col min="14" max="14" width="32.00390625" style="7" bestFit="1" customWidth="1"/>
    <col min="15" max="15" width="29.8515625" style="7" bestFit="1" customWidth="1"/>
    <col min="16" max="16" width="20.8515625" style="7" customWidth="1"/>
    <col min="17" max="17" width="32.00390625" style="7" bestFit="1" customWidth="1"/>
    <col min="18" max="16384" width="9.140625" style="7" customWidth="1"/>
  </cols>
  <sheetData>
    <row r="1" spans="1:17" ht="65.25" customHeight="1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26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8" customFormat="1" ht="37.5" customHeight="1">
      <c r="A3" s="52" t="s">
        <v>13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8" customFormat="1" ht="60" customHeight="1">
      <c r="A4" s="53" t="s">
        <v>14</v>
      </c>
      <c r="B4" s="53" t="s">
        <v>98</v>
      </c>
      <c r="C4" s="53" t="s">
        <v>15</v>
      </c>
      <c r="D4" s="53" t="s">
        <v>16</v>
      </c>
      <c r="E4" s="53" t="s">
        <v>17</v>
      </c>
      <c r="F4" s="53"/>
      <c r="G4" s="53"/>
      <c r="H4" s="43" t="s">
        <v>99</v>
      </c>
      <c r="I4" s="46" t="s">
        <v>100</v>
      </c>
      <c r="J4" s="46" t="s">
        <v>101</v>
      </c>
      <c r="K4" s="46" t="s">
        <v>102</v>
      </c>
      <c r="L4" s="46" t="s">
        <v>21</v>
      </c>
      <c r="M4" s="47" t="s">
        <v>22</v>
      </c>
      <c r="N4" s="48"/>
      <c r="O4" s="48"/>
      <c r="P4" s="48"/>
      <c r="Q4" s="49"/>
    </row>
    <row r="5" spans="1:17" s="8" customFormat="1" ht="177" customHeight="1">
      <c r="A5" s="53"/>
      <c r="B5" s="53"/>
      <c r="C5" s="53"/>
      <c r="D5" s="53"/>
      <c r="E5" s="9" t="s">
        <v>18</v>
      </c>
      <c r="F5" s="9" t="s">
        <v>19</v>
      </c>
      <c r="G5" s="9" t="s">
        <v>20</v>
      </c>
      <c r="H5" s="43"/>
      <c r="I5" s="46"/>
      <c r="J5" s="46"/>
      <c r="K5" s="46"/>
      <c r="L5" s="46"/>
      <c r="M5" s="10" t="s">
        <v>108</v>
      </c>
      <c r="N5" s="10" t="s">
        <v>109</v>
      </c>
      <c r="O5" s="10" t="s">
        <v>110</v>
      </c>
      <c r="P5" s="10" t="s">
        <v>103</v>
      </c>
      <c r="Q5" s="10" t="s">
        <v>111</v>
      </c>
    </row>
    <row r="6" spans="1:17" s="8" customFormat="1" ht="99.75" customHeight="1">
      <c r="A6" s="11" t="s">
        <v>10</v>
      </c>
      <c r="B6" s="11" t="s">
        <v>10</v>
      </c>
      <c r="C6" s="11" t="s">
        <v>10</v>
      </c>
      <c r="D6" s="11" t="s">
        <v>79</v>
      </c>
      <c r="E6" s="11">
        <v>3</v>
      </c>
      <c r="F6" s="12" t="s">
        <v>23</v>
      </c>
      <c r="G6" s="12" t="s">
        <v>24</v>
      </c>
      <c r="H6" s="11" t="s">
        <v>25</v>
      </c>
      <c r="I6" s="11" t="s">
        <v>80</v>
      </c>
      <c r="J6" s="11" t="s">
        <v>80</v>
      </c>
      <c r="K6" s="11" t="s">
        <v>81</v>
      </c>
      <c r="L6" s="13" t="s">
        <v>10</v>
      </c>
      <c r="M6" s="14">
        <v>0</v>
      </c>
      <c r="N6" s="14">
        <v>3390000</v>
      </c>
      <c r="O6" s="14">
        <v>0</v>
      </c>
      <c r="P6" s="14">
        <v>0</v>
      </c>
      <c r="Q6" s="14">
        <f aca="true" t="shared" si="0" ref="Q6:Q15">M6+N6+O6</f>
        <v>3390000</v>
      </c>
    </row>
    <row r="7" spans="1:17" s="8" customFormat="1" ht="99.75" customHeight="1">
      <c r="A7" s="11" t="s">
        <v>10</v>
      </c>
      <c r="B7" s="11" t="s">
        <v>10</v>
      </c>
      <c r="C7" s="11" t="s">
        <v>10</v>
      </c>
      <c r="D7" s="11" t="s">
        <v>82</v>
      </c>
      <c r="E7" s="11">
        <v>3</v>
      </c>
      <c r="F7" s="12" t="s">
        <v>23</v>
      </c>
      <c r="G7" s="12" t="s">
        <v>24</v>
      </c>
      <c r="H7" s="11" t="s">
        <v>25</v>
      </c>
      <c r="I7" s="11" t="s">
        <v>80</v>
      </c>
      <c r="J7" s="11" t="s">
        <v>80</v>
      </c>
      <c r="K7" s="11" t="s">
        <v>81</v>
      </c>
      <c r="L7" s="13" t="s">
        <v>10</v>
      </c>
      <c r="M7" s="14">
        <v>0</v>
      </c>
      <c r="N7" s="14">
        <v>2040000</v>
      </c>
      <c r="O7" s="14">
        <v>0</v>
      </c>
      <c r="P7" s="14">
        <v>0</v>
      </c>
      <c r="Q7" s="14">
        <f t="shared" si="0"/>
        <v>2040000</v>
      </c>
    </row>
    <row r="8" spans="1:17" s="8" customFormat="1" ht="99.75" customHeight="1">
      <c r="A8" s="11" t="s">
        <v>10</v>
      </c>
      <c r="B8" s="11" t="s">
        <v>10</v>
      </c>
      <c r="C8" s="11" t="s">
        <v>10</v>
      </c>
      <c r="D8" s="11" t="s">
        <v>83</v>
      </c>
      <c r="E8" s="11">
        <v>3</v>
      </c>
      <c r="F8" s="12" t="s">
        <v>23</v>
      </c>
      <c r="G8" s="12" t="s">
        <v>24</v>
      </c>
      <c r="H8" s="11" t="s">
        <v>25</v>
      </c>
      <c r="I8" s="11" t="s">
        <v>80</v>
      </c>
      <c r="J8" s="11" t="s">
        <v>80</v>
      </c>
      <c r="K8" s="11" t="s">
        <v>81</v>
      </c>
      <c r="L8" s="13" t="s">
        <v>10</v>
      </c>
      <c r="M8" s="14">
        <v>0</v>
      </c>
      <c r="N8" s="14">
        <v>1600000</v>
      </c>
      <c r="O8" s="14">
        <v>0</v>
      </c>
      <c r="P8" s="14">
        <v>0</v>
      </c>
      <c r="Q8" s="14">
        <f t="shared" si="0"/>
        <v>1600000</v>
      </c>
    </row>
    <row r="9" spans="1:17" s="8" customFormat="1" ht="99.75" customHeight="1">
      <c r="A9" s="11" t="s">
        <v>10</v>
      </c>
      <c r="B9" s="11" t="s">
        <v>10</v>
      </c>
      <c r="C9" s="11" t="s">
        <v>10</v>
      </c>
      <c r="D9" s="11" t="s">
        <v>84</v>
      </c>
      <c r="E9" s="11">
        <v>3</v>
      </c>
      <c r="F9" s="12" t="s">
        <v>23</v>
      </c>
      <c r="G9" s="12" t="s">
        <v>24</v>
      </c>
      <c r="H9" s="11" t="s">
        <v>25</v>
      </c>
      <c r="I9" s="11" t="s">
        <v>80</v>
      </c>
      <c r="J9" s="11" t="s">
        <v>80</v>
      </c>
      <c r="K9" s="11" t="s">
        <v>81</v>
      </c>
      <c r="L9" s="13" t="s">
        <v>10</v>
      </c>
      <c r="M9" s="14">
        <v>0</v>
      </c>
      <c r="N9" s="14">
        <v>18000000</v>
      </c>
      <c r="O9" s="14">
        <v>0</v>
      </c>
      <c r="P9" s="14">
        <v>0</v>
      </c>
      <c r="Q9" s="14">
        <f t="shared" si="0"/>
        <v>18000000</v>
      </c>
    </row>
    <row r="10" spans="1:17" s="8" customFormat="1" ht="99.75" customHeight="1">
      <c r="A10" s="11" t="s">
        <v>10</v>
      </c>
      <c r="B10" s="11" t="s">
        <v>10</v>
      </c>
      <c r="C10" s="11" t="s">
        <v>10</v>
      </c>
      <c r="D10" s="11" t="s">
        <v>85</v>
      </c>
      <c r="E10" s="11">
        <v>3</v>
      </c>
      <c r="F10" s="12" t="s">
        <v>23</v>
      </c>
      <c r="G10" s="12" t="s">
        <v>24</v>
      </c>
      <c r="H10" s="11" t="s">
        <v>25</v>
      </c>
      <c r="I10" s="11" t="s">
        <v>80</v>
      </c>
      <c r="J10" s="11" t="s">
        <v>80</v>
      </c>
      <c r="K10" s="11" t="s">
        <v>81</v>
      </c>
      <c r="L10" s="13" t="s">
        <v>10</v>
      </c>
      <c r="M10" s="14">
        <v>0</v>
      </c>
      <c r="N10" s="14">
        <v>0</v>
      </c>
      <c r="O10" s="14">
        <v>2530000</v>
      </c>
      <c r="P10" s="14">
        <v>0</v>
      </c>
      <c r="Q10" s="14">
        <f t="shared" si="0"/>
        <v>2530000</v>
      </c>
    </row>
    <row r="11" spans="1:17" s="8" customFormat="1" ht="99.75" customHeight="1">
      <c r="A11" s="11" t="s">
        <v>10</v>
      </c>
      <c r="B11" s="11" t="s">
        <v>10</v>
      </c>
      <c r="C11" s="11" t="s">
        <v>10</v>
      </c>
      <c r="D11" s="11" t="s">
        <v>86</v>
      </c>
      <c r="E11" s="11">
        <v>3</v>
      </c>
      <c r="F11" s="12" t="s">
        <v>23</v>
      </c>
      <c r="G11" s="12" t="s">
        <v>24</v>
      </c>
      <c r="H11" s="11" t="s">
        <v>25</v>
      </c>
      <c r="I11" s="11" t="s">
        <v>80</v>
      </c>
      <c r="J11" s="11" t="s">
        <v>80</v>
      </c>
      <c r="K11" s="11" t="s">
        <v>81</v>
      </c>
      <c r="L11" s="13" t="s">
        <v>10</v>
      </c>
      <c r="M11" s="14">
        <v>0</v>
      </c>
      <c r="N11" s="14">
        <v>959000</v>
      </c>
      <c r="O11" s="14">
        <v>0</v>
      </c>
      <c r="P11" s="14">
        <v>0</v>
      </c>
      <c r="Q11" s="14">
        <f t="shared" si="0"/>
        <v>959000</v>
      </c>
    </row>
    <row r="12" spans="1:17" s="8" customFormat="1" ht="99.75" customHeight="1">
      <c r="A12" s="11" t="s">
        <v>10</v>
      </c>
      <c r="B12" s="11" t="s">
        <v>10</v>
      </c>
      <c r="C12" s="11" t="s">
        <v>10</v>
      </c>
      <c r="D12" s="11" t="s">
        <v>87</v>
      </c>
      <c r="E12" s="11">
        <v>3</v>
      </c>
      <c r="F12" s="12" t="s">
        <v>23</v>
      </c>
      <c r="G12" s="12" t="s">
        <v>24</v>
      </c>
      <c r="H12" s="11" t="s">
        <v>25</v>
      </c>
      <c r="I12" s="11" t="s">
        <v>80</v>
      </c>
      <c r="J12" s="11" t="s">
        <v>80</v>
      </c>
      <c r="K12" s="11" t="s">
        <v>81</v>
      </c>
      <c r="L12" s="13" t="s">
        <v>10</v>
      </c>
      <c r="M12" s="14">
        <v>0</v>
      </c>
      <c r="N12" s="14">
        <v>231000</v>
      </c>
      <c r="O12" s="14">
        <v>0</v>
      </c>
      <c r="P12" s="14">
        <v>0</v>
      </c>
      <c r="Q12" s="14">
        <f t="shared" si="0"/>
        <v>231000</v>
      </c>
    </row>
    <row r="13" spans="1:17" s="8" customFormat="1" ht="99.75" customHeight="1">
      <c r="A13" s="11" t="s">
        <v>10</v>
      </c>
      <c r="B13" s="11" t="s">
        <v>10</v>
      </c>
      <c r="C13" s="11" t="s">
        <v>10</v>
      </c>
      <c r="D13" s="11" t="s">
        <v>88</v>
      </c>
      <c r="E13" s="11">
        <v>3</v>
      </c>
      <c r="F13" s="12" t="s">
        <v>23</v>
      </c>
      <c r="G13" s="12" t="s">
        <v>24</v>
      </c>
      <c r="H13" s="11" t="s">
        <v>25</v>
      </c>
      <c r="I13" s="11" t="s">
        <v>80</v>
      </c>
      <c r="J13" s="11" t="s">
        <v>80</v>
      </c>
      <c r="K13" s="11" t="s">
        <v>81</v>
      </c>
      <c r="L13" s="13" t="s">
        <v>10</v>
      </c>
      <c r="M13" s="14">
        <v>0</v>
      </c>
      <c r="N13" s="14">
        <v>1173700</v>
      </c>
      <c r="O13" s="14">
        <v>0</v>
      </c>
      <c r="P13" s="14">
        <v>0</v>
      </c>
      <c r="Q13" s="14">
        <f t="shared" si="0"/>
        <v>1173700</v>
      </c>
    </row>
    <row r="14" spans="1:17" s="8" customFormat="1" ht="99.75" customHeight="1">
      <c r="A14" s="11" t="s">
        <v>10</v>
      </c>
      <c r="B14" s="11" t="s">
        <v>10</v>
      </c>
      <c r="C14" s="11" t="s">
        <v>10</v>
      </c>
      <c r="D14" s="11" t="s">
        <v>89</v>
      </c>
      <c r="E14" s="11">
        <v>3</v>
      </c>
      <c r="F14" s="12" t="s">
        <v>23</v>
      </c>
      <c r="G14" s="12" t="s">
        <v>24</v>
      </c>
      <c r="H14" s="11" t="s">
        <v>25</v>
      </c>
      <c r="I14" s="11" t="s">
        <v>80</v>
      </c>
      <c r="J14" s="11" t="s">
        <v>80</v>
      </c>
      <c r="K14" s="11" t="s">
        <v>81</v>
      </c>
      <c r="L14" s="13" t="s">
        <v>10</v>
      </c>
      <c r="M14" s="14">
        <v>0</v>
      </c>
      <c r="N14" s="14">
        <v>91550</v>
      </c>
      <c r="O14" s="14">
        <v>0</v>
      </c>
      <c r="P14" s="14">
        <v>0</v>
      </c>
      <c r="Q14" s="14">
        <f t="shared" si="0"/>
        <v>91550</v>
      </c>
    </row>
    <row r="15" spans="1:17" s="8" customFormat="1" ht="99.75" customHeight="1">
      <c r="A15" s="11" t="s">
        <v>10</v>
      </c>
      <c r="B15" s="11" t="s">
        <v>10</v>
      </c>
      <c r="C15" s="11" t="s">
        <v>10</v>
      </c>
      <c r="D15" s="11" t="s">
        <v>90</v>
      </c>
      <c r="E15" s="11">
        <v>3</v>
      </c>
      <c r="F15" s="12" t="s">
        <v>23</v>
      </c>
      <c r="G15" s="12" t="s">
        <v>24</v>
      </c>
      <c r="H15" s="11" t="s">
        <v>25</v>
      </c>
      <c r="I15" s="11" t="s">
        <v>80</v>
      </c>
      <c r="J15" s="11" t="s">
        <v>80</v>
      </c>
      <c r="K15" s="11" t="s">
        <v>81</v>
      </c>
      <c r="L15" s="13" t="s">
        <v>10</v>
      </c>
      <c r="M15" s="14">
        <v>0</v>
      </c>
      <c r="N15" s="14">
        <v>624500</v>
      </c>
      <c r="O15" s="14">
        <v>0</v>
      </c>
      <c r="P15" s="14">
        <v>0</v>
      </c>
      <c r="Q15" s="14">
        <f t="shared" si="0"/>
        <v>624500</v>
      </c>
    </row>
    <row r="16" s="8" customFormat="1" ht="27.75"/>
    <row r="17" s="8" customFormat="1" ht="27.75">
      <c r="A17" s="15"/>
    </row>
    <row r="18" s="8" customFormat="1" ht="27.75"/>
    <row r="19" spans="14:16" s="8" customFormat="1" ht="27.75">
      <c r="N19" s="50" t="s">
        <v>11</v>
      </c>
      <c r="O19" s="50"/>
      <c r="P19" s="16"/>
    </row>
    <row r="20" spans="14:16" s="8" customFormat="1" ht="27.75">
      <c r="N20" s="45" t="s">
        <v>53</v>
      </c>
      <c r="O20" s="45"/>
      <c r="P20" s="17"/>
    </row>
    <row r="21" s="8" customFormat="1" ht="27.75"/>
    <row r="22" spans="14:16" s="8" customFormat="1" ht="27.75">
      <c r="N22" s="45" t="s">
        <v>12</v>
      </c>
      <c r="O22" s="45"/>
      <c r="P22" s="17"/>
    </row>
    <row r="23" s="8" customFormat="1" ht="27.75"/>
    <row r="24" s="8" customFormat="1" ht="27.75"/>
    <row r="25" s="8" customFormat="1" ht="27.75"/>
    <row r="26" s="8" customFormat="1" ht="27.75"/>
    <row r="27" s="8" customFormat="1" ht="27.75"/>
    <row r="28" s="8" customFormat="1" ht="27.75"/>
    <row r="29" s="8" customFormat="1" ht="27.75"/>
  </sheetData>
  <sheetProtection/>
  <mergeCells count="17">
    <mergeCell ref="A2:Q2"/>
    <mergeCell ref="A1:Q1"/>
    <mergeCell ref="A3:Q3"/>
    <mergeCell ref="A4:A5"/>
    <mergeCell ref="B4:B5"/>
    <mergeCell ref="C4:C5"/>
    <mergeCell ref="D4:D5"/>
    <mergeCell ref="E4:G4"/>
    <mergeCell ref="H4:H5"/>
    <mergeCell ref="I4:I5"/>
    <mergeCell ref="N22:O22"/>
    <mergeCell ref="J4:J5"/>
    <mergeCell ref="K4:K5"/>
    <mergeCell ref="L4:L5"/>
    <mergeCell ref="M4:Q4"/>
    <mergeCell ref="N19:O19"/>
    <mergeCell ref="N20:O20"/>
  </mergeCells>
  <printOptions/>
  <pageMargins left="1" right="1" top="1" bottom="1" header="0.5" footer="0.5"/>
  <pageSetup fitToHeight="1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view="pageBreakPreview" zoomScale="60" workbookViewId="0" topLeftCell="D1">
      <selection activeCell="A1" sqref="A1:Y1"/>
    </sheetView>
  </sheetViews>
  <sheetFormatPr defaultColWidth="9.140625" defaultRowHeight="15"/>
  <cols>
    <col min="1" max="1" width="26.57421875" style="7" customWidth="1"/>
    <col min="2" max="2" width="18.28125" style="7" customWidth="1"/>
    <col min="3" max="3" width="19.00390625" style="7" bestFit="1" customWidth="1"/>
    <col min="4" max="4" width="26.00390625" style="7" customWidth="1"/>
    <col min="5" max="5" width="27.140625" style="7" customWidth="1"/>
    <col min="6" max="6" width="21.00390625" style="7" customWidth="1"/>
    <col min="7" max="7" width="20.7109375" style="7" customWidth="1"/>
    <col min="8" max="8" width="11.140625" style="7" customWidth="1"/>
    <col min="9" max="9" width="10.57421875" style="7" customWidth="1"/>
    <col min="10" max="10" width="14.8515625" style="7" customWidth="1"/>
    <col min="11" max="11" width="23.7109375" style="7" customWidth="1"/>
    <col min="12" max="12" width="28.57421875" style="7" customWidth="1"/>
    <col min="13" max="13" width="26.421875" style="7" customWidth="1"/>
    <col min="14" max="14" width="50.140625" style="7" customWidth="1"/>
    <col min="15" max="15" width="17.28125" style="7" customWidth="1"/>
    <col min="16" max="18" width="28.28125" style="7" bestFit="1" customWidth="1"/>
    <col min="19" max="19" width="21.00390625" style="7" customWidth="1"/>
    <col min="20" max="20" width="31.7109375" style="7" bestFit="1" customWidth="1"/>
    <col min="21" max="21" width="29.7109375" style="7" bestFit="1" customWidth="1"/>
    <col min="22" max="22" width="32.00390625" style="7" customWidth="1"/>
    <col min="23" max="24" width="21.8515625" style="7" customWidth="1"/>
    <col min="25" max="25" width="26.8515625" style="7" customWidth="1"/>
    <col min="26" max="16384" width="9.140625" style="7" customWidth="1"/>
  </cols>
  <sheetData>
    <row r="1" spans="1:25" ht="99.75" customHeight="1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19" ht="26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5" ht="27.75">
      <c r="A3" s="43" t="s">
        <v>41</v>
      </c>
      <c r="B3" s="43" t="s">
        <v>56</v>
      </c>
      <c r="C3" s="43" t="s">
        <v>26</v>
      </c>
      <c r="D3" s="43" t="s">
        <v>27</v>
      </c>
      <c r="E3" s="65" t="s">
        <v>28</v>
      </c>
      <c r="F3" s="53" t="s">
        <v>29</v>
      </c>
      <c r="G3" s="53" t="s">
        <v>30</v>
      </c>
      <c r="H3" s="62" t="s">
        <v>31</v>
      </c>
      <c r="I3" s="63"/>
      <c r="J3" s="64"/>
      <c r="K3" s="43" t="s">
        <v>32</v>
      </c>
      <c r="L3" s="54" t="s">
        <v>33</v>
      </c>
      <c r="M3" s="54" t="s">
        <v>34</v>
      </c>
      <c r="N3" s="54" t="s">
        <v>36</v>
      </c>
      <c r="O3" s="54" t="s">
        <v>35</v>
      </c>
      <c r="P3" s="52" t="s">
        <v>22</v>
      </c>
      <c r="Q3" s="52"/>
      <c r="R3" s="52"/>
      <c r="S3" s="52"/>
      <c r="T3" s="52"/>
      <c r="U3" s="52"/>
      <c r="V3" s="52"/>
      <c r="W3" s="52"/>
      <c r="X3" s="52"/>
      <c r="Y3" s="52"/>
    </row>
    <row r="4" spans="1:25" ht="25.5" customHeight="1">
      <c r="A4" s="43"/>
      <c r="B4" s="43"/>
      <c r="C4" s="43"/>
      <c r="D4" s="43"/>
      <c r="E4" s="66"/>
      <c r="F4" s="53"/>
      <c r="G4" s="53"/>
      <c r="H4" s="53" t="s">
        <v>18</v>
      </c>
      <c r="I4" s="53" t="s">
        <v>19</v>
      </c>
      <c r="J4" s="53" t="s">
        <v>20</v>
      </c>
      <c r="K4" s="43"/>
      <c r="L4" s="56"/>
      <c r="M4" s="56"/>
      <c r="N4" s="56"/>
      <c r="O4" s="56"/>
      <c r="P4" s="54" t="s">
        <v>108</v>
      </c>
      <c r="Q4" s="54" t="s">
        <v>109</v>
      </c>
      <c r="R4" s="54" t="s">
        <v>110</v>
      </c>
      <c r="S4" s="54" t="s">
        <v>113</v>
      </c>
      <c r="T4" s="54" t="s">
        <v>114</v>
      </c>
      <c r="U4" s="58" t="s">
        <v>112</v>
      </c>
      <c r="V4" s="58" t="s">
        <v>37</v>
      </c>
      <c r="W4" s="60" t="s">
        <v>38</v>
      </c>
      <c r="X4" s="61"/>
      <c r="Y4" s="58" t="s">
        <v>40</v>
      </c>
    </row>
    <row r="5" spans="1:25" ht="166.5" customHeight="1">
      <c r="A5" s="43"/>
      <c r="B5" s="43"/>
      <c r="C5" s="43"/>
      <c r="D5" s="43"/>
      <c r="E5" s="67"/>
      <c r="F5" s="53"/>
      <c r="G5" s="53"/>
      <c r="H5" s="53"/>
      <c r="I5" s="53"/>
      <c r="J5" s="53"/>
      <c r="K5" s="43"/>
      <c r="L5" s="55"/>
      <c r="M5" s="55"/>
      <c r="N5" s="55"/>
      <c r="O5" s="55"/>
      <c r="P5" s="55"/>
      <c r="Q5" s="55"/>
      <c r="R5" s="55"/>
      <c r="S5" s="55"/>
      <c r="T5" s="55"/>
      <c r="U5" s="59"/>
      <c r="V5" s="59"/>
      <c r="W5" s="4" t="s">
        <v>54</v>
      </c>
      <c r="X5" s="4" t="s">
        <v>39</v>
      </c>
      <c r="Y5" s="59"/>
    </row>
    <row r="6" spans="1:25" ht="189.75" customHeight="1">
      <c r="A6" s="11" t="s">
        <v>10</v>
      </c>
      <c r="B6" s="11" t="s">
        <v>10</v>
      </c>
      <c r="C6" s="11" t="s">
        <v>10</v>
      </c>
      <c r="D6" s="11">
        <v>2020</v>
      </c>
      <c r="E6" s="13" t="s">
        <v>52</v>
      </c>
      <c r="F6" s="11" t="s">
        <v>58</v>
      </c>
      <c r="G6" s="11" t="s">
        <v>58</v>
      </c>
      <c r="H6" s="13">
        <v>3</v>
      </c>
      <c r="I6" s="18" t="s">
        <v>23</v>
      </c>
      <c r="J6" s="19" t="s">
        <v>24</v>
      </c>
      <c r="K6" s="13" t="s">
        <v>25</v>
      </c>
      <c r="L6" s="13" t="s">
        <v>62</v>
      </c>
      <c r="M6" s="13" t="s">
        <v>60</v>
      </c>
      <c r="N6" s="20" t="s">
        <v>65</v>
      </c>
      <c r="O6" s="13" t="s">
        <v>57</v>
      </c>
      <c r="P6" s="21">
        <v>1000000</v>
      </c>
      <c r="Q6" s="21">
        <v>1500000</v>
      </c>
      <c r="R6" s="21">
        <v>2000000</v>
      </c>
      <c r="S6" s="21">
        <v>0</v>
      </c>
      <c r="T6" s="21">
        <f aca="true" t="shared" si="0" ref="T6:T14">P6+Q6+R6+S6</f>
        <v>4500000</v>
      </c>
      <c r="U6" s="22">
        <v>3500000</v>
      </c>
      <c r="V6" s="22" t="s">
        <v>10</v>
      </c>
      <c r="W6" s="22" t="s">
        <v>10</v>
      </c>
      <c r="X6" s="23" t="s">
        <v>10</v>
      </c>
      <c r="Y6" s="23" t="s">
        <v>10</v>
      </c>
    </row>
    <row r="7" spans="1:25" ht="221.25" customHeight="1">
      <c r="A7" s="11" t="s">
        <v>10</v>
      </c>
      <c r="B7" s="11" t="s">
        <v>10</v>
      </c>
      <c r="C7" s="11" t="s">
        <v>10</v>
      </c>
      <c r="D7" s="11">
        <v>2020</v>
      </c>
      <c r="E7" s="13" t="s">
        <v>52</v>
      </c>
      <c r="F7" s="11" t="s">
        <v>58</v>
      </c>
      <c r="G7" s="11" t="s">
        <v>58</v>
      </c>
      <c r="H7" s="13">
        <v>3</v>
      </c>
      <c r="I7" s="18" t="s">
        <v>23</v>
      </c>
      <c r="J7" s="19" t="s">
        <v>24</v>
      </c>
      <c r="K7" s="13" t="s">
        <v>25</v>
      </c>
      <c r="L7" s="13" t="s">
        <v>62</v>
      </c>
      <c r="M7" s="13" t="s">
        <v>60</v>
      </c>
      <c r="N7" s="20" t="s">
        <v>66</v>
      </c>
      <c r="O7" s="13" t="s">
        <v>57</v>
      </c>
      <c r="P7" s="21">
        <v>300000</v>
      </c>
      <c r="Q7" s="21">
        <v>500000</v>
      </c>
      <c r="R7" s="21">
        <v>0</v>
      </c>
      <c r="S7" s="21">
        <v>0</v>
      </c>
      <c r="T7" s="21">
        <f t="shared" si="0"/>
        <v>800000</v>
      </c>
      <c r="U7" s="22">
        <v>500000</v>
      </c>
      <c r="V7" s="22" t="s">
        <v>10</v>
      </c>
      <c r="W7" s="22" t="s">
        <v>10</v>
      </c>
      <c r="X7" s="23" t="s">
        <v>10</v>
      </c>
      <c r="Y7" s="23" t="s">
        <v>10</v>
      </c>
    </row>
    <row r="8" spans="1:25" ht="109.5" customHeight="1">
      <c r="A8" s="11" t="s">
        <v>10</v>
      </c>
      <c r="B8" s="11" t="s">
        <v>10</v>
      </c>
      <c r="C8" s="11" t="s">
        <v>10</v>
      </c>
      <c r="D8" s="11">
        <v>2020</v>
      </c>
      <c r="E8" s="13" t="s">
        <v>52</v>
      </c>
      <c r="F8" s="11" t="s">
        <v>58</v>
      </c>
      <c r="G8" s="11" t="s">
        <v>58</v>
      </c>
      <c r="H8" s="13">
        <v>3</v>
      </c>
      <c r="I8" s="18" t="s">
        <v>23</v>
      </c>
      <c r="J8" s="19" t="s">
        <v>24</v>
      </c>
      <c r="K8" s="13" t="s">
        <v>25</v>
      </c>
      <c r="L8" s="13" t="s">
        <v>62</v>
      </c>
      <c r="M8" s="13" t="s">
        <v>60</v>
      </c>
      <c r="N8" s="20" t="s">
        <v>70</v>
      </c>
      <c r="O8" s="13" t="s">
        <v>57</v>
      </c>
      <c r="P8" s="21">
        <v>800000</v>
      </c>
      <c r="Q8" s="21">
        <v>0</v>
      </c>
      <c r="R8" s="21">
        <v>0</v>
      </c>
      <c r="S8" s="21">
        <v>0</v>
      </c>
      <c r="T8" s="21">
        <f t="shared" si="0"/>
        <v>800000</v>
      </c>
      <c r="U8" s="22" t="s">
        <v>10</v>
      </c>
      <c r="V8" s="22" t="s">
        <v>10</v>
      </c>
      <c r="W8" s="22" t="s">
        <v>10</v>
      </c>
      <c r="X8" s="23" t="s">
        <v>10</v>
      </c>
      <c r="Y8" s="23" t="s">
        <v>10</v>
      </c>
    </row>
    <row r="9" spans="1:25" ht="151.5" customHeight="1">
      <c r="A9" s="11" t="s">
        <v>10</v>
      </c>
      <c r="B9" s="11" t="s">
        <v>10</v>
      </c>
      <c r="C9" s="11" t="s">
        <v>10</v>
      </c>
      <c r="D9" s="11">
        <v>2020</v>
      </c>
      <c r="E9" s="13" t="s">
        <v>52</v>
      </c>
      <c r="F9" s="11" t="s">
        <v>58</v>
      </c>
      <c r="G9" s="11" t="s">
        <v>58</v>
      </c>
      <c r="H9" s="13">
        <v>3</v>
      </c>
      <c r="I9" s="18" t="s">
        <v>23</v>
      </c>
      <c r="J9" s="19" t="s">
        <v>24</v>
      </c>
      <c r="K9" s="13" t="s">
        <v>25</v>
      </c>
      <c r="L9" s="13" t="s">
        <v>62</v>
      </c>
      <c r="M9" s="13" t="s">
        <v>60</v>
      </c>
      <c r="N9" s="20" t="s">
        <v>71</v>
      </c>
      <c r="O9" s="13" t="s">
        <v>57</v>
      </c>
      <c r="P9" s="21">
        <v>1000000</v>
      </c>
      <c r="Q9" s="21">
        <v>0</v>
      </c>
      <c r="R9" s="21">
        <v>0</v>
      </c>
      <c r="S9" s="21">
        <v>0</v>
      </c>
      <c r="T9" s="21">
        <f t="shared" si="0"/>
        <v>1000000</v>
      </c>
      <c r="U9" s="22" t="s">
        <v>10</v>
      </c>
      <c r="V9" s="22" t="s">
        <v>10</v>
      </c>
      <c r="W9" s="22" t="s">
        <v>10</v>
      </c>
      <c r="X9" s="23" t="s">
        <v>10</v>
      </c>
      <c r="Y9" s="23" t="s">
        <v>10</v>
      </c>
    </row>
    <row r="10" spans="1:25" ht="152.25" customHeight="1">
      <c r="A10" s="11" t="s">
        <v>10</v>
      </c>
      <c r="B10" s="11" t="s">
        <v>10</v>
      </c>
      <c r="C10" s="11" t="s">
        <v>10</v>
      </c>
      <c r="D10" s="11">
        <v>2020</v>
      </c>
      <c r="E10" s="13" t="s">
        <v>52</v>
      </c>
      <c r="F10" s="11" t="s">
        <v>58</v>
      </c>
      <c r="G10" s="11" t="s">
        <v>58</v>
      </c>
      <c r="H10" s="13">
        <v>3</v>
      </c>
      <c r="I10" s="18" t="s">
        <v>23</v>
      </c>
      <c r="J10" s="19" t="s">
        <v>24</v>
      </c>
      <c r="K10" s="13" t="s">
        <v>25</v>
      </c>
      <c r="L10" s="13" t="s">
        <v>63</v>
      </c>
      <c r="M10" s="13" t="s">
        <v>60</v>
      </c>
      <c r="N10" s="20" t="s">
        <v>72</v>
      </c>
      <c r="O10" s="13" t="s">
        <v>57</v>
      </c>
      <c r="P10" s="21">
        <v>1000000</v>
      </c>
      <c r="Q10" s="21">
        <v>3000000</v>
      </c>
      <c r="R10" s="21">
        <v>3500000</v>
      </c>
      <c r="S10" s="21">
        <v>0</v>
      </c>
      <c r="T10" s="21">
        <f t="shared" si="0"/>
        <v>7500000</v>
      </c>
      <c r="U10" s="22">
        <v>6500000</v>
      </c>
      <c r="V10" s="22" t="s">
        <v>10</v>
      </c>
      <c r="W10" s="22" t="s">
        <v>10</v>
      </c>
      <c r="X10" s="23" t="s">
        <v>10</v>
      </c>
      <c r="Y10" s="23" t="s">
        <v>10</v>
      </c>
    </row>
    <row r="11" spans="1:25" ht="107.25" customHeight="1">
      <c r="A11" s="11" t="s">
        <v>10</v>
      </c>
      <c r="B11" s="11" t="s">
        <v>10</v>
      </c>
      <c r="C11" s="11" t="s">
        <v>10</v>
      </c>
      <c r="D11" s="11">
        <v>2020</v>
      </c>
      <c r="E11" s="13" t="s">
        <v>52</v>
      </c>
      <c r="F11" s="11" t="s">
        <v>58</v>
      </c>
      <c r="G11" s="11" t="s">
        <v>58</v>
      </c>
      <c r="H11" s="13">
        <v>3</v>
      </c>
      <c r="I11" s="18" t="s">
        <v>23</v>
      </c>
      <c r="J11" s="19" t="s">
        <v>24</v>
      </c>
      <c r="K11" s="13" t="s">
        <v>25</v>
      </c>
      <c r="L11" s="13" t="s">
        <v>63</v>
      </c>
      <c r="M11" s="13" t="s">
        <v>60</v>
      </c>
      <c r="N11" s="20" t="s">
        <v>73</v>
      </c>
      <c r="O11" s="13" t="s">
        <v>57</v>
      </c>
      <c r="P11" s="21">
        <v>700000</v>
      </c>
      <c r="Q11" s="21">
        <v>1000000</v>
      </c>
      <c r="R11" s="21">
        <v>0</v>
      </c>
      <c r="S11" s="21">
        <v>0</v>
      </c>
      <c r="T11" s="21">
        <f t="shared" si="0"/>
        <v>1700000</v>
      </c>
      <c r="U11" s="22">
        <v>1000000</v>
      </c>
      <c r="V11" s="22" t="s">
        <v>10</v>
      </c>
      <c r="W11" s="22" t="s">
        <v>10</v>
      </c>
      <c r="X11" s="23" t="s">
        <v>10</v>
      </c>
      <c r="Y11" s="23" t="s">
        <v>10</v>
      </c>
    </row>
    <row r="12" spans="1:25" ht="178.5" customHeight="1">
      <c r="A12" s="11" t="s">
        <v>10</v>
      </c>
      <c r="B12" s="11" t="s">
        <v>10</v>
      </c>
      <c r="C12" s="11" t="s">
        <v>10</v>
      </c>
      <c r="D12" s="11">
        <v>2020</v>
      </c>
      <c r="E12" s="13" t="s">
        <v>52</v>
      </c>
      <c r="F12" s="11" t="s">
        <v>58</v>
      </c>
      <c r="G12" s="11" t="s">
        <v>58</v>
      </c>
      <c r="H12" s="13">
        <v>3</v>
      </c>
      <c r="I12" s="18" t="s">
        <v>95</v>
      </c>
      <c r="J12" s="19" t="s">
        <v>96</v>
      </c>
      <c r="K12" s="13" t="s">
        <v>97</v>
      </c>
      <c r="L12" s="13" t="s">
        <v>62</v>
      </c>
      <c r="M12" s="13" t="s">
        <v>60</v>
      </c>
      <c r="N12" s="20" t="s">
        <v>67</v>
      </c>
      <c r="O12" s="13" t="s">
        <v>92</v>
      </c>
      <c r="P12" s="21">
        <v>200000</v>
      </c>
      <c r="Q12" s="21">
        <v>2000000</v>
      </c>
      <c r="R12" s="21">
        <v>0</v>
      </c>
      <c r="S12" s="21">
        <v>0</v>
      </c>
      <c r="T12" s="21">
        <f t="shared" si="0"/>
        <v>2200000</v>
      </c>
      <c r="U12" s="22">
        <v>2000000</v>
      </c>
      <c r="V12" s="22" t="s">
        <v>10</v>
      </c>
      <c r="W12" s="22" t="s">
        <v>10</v>
      </c>
      <c r="X12" s="23" t="s">
        <v>10</v>
      </c>
      <c r="Y12" s="23" t="s">
        <v>10</v>
      </c>
    </row>
    <row r="13" spans="1:25" ht="173.25" customHeight="1">
      <c r="A13" s="11" t="s">
        <v>10</v>
      </c>
      <c r="B13" s="11" t="s">
        <v>10</v>
      </c>
      <c r="C13" s="11" t="s">
        <v>10</v>
      </c>
      <c r="D13" s="11">
        <v>2020</v>
      </c>
      <c r="E13" s="13" t="s">
        <v>52</v>
      </c>
      <c r="F13" s="11" t="s">
        <v>58</v>
      </c>
      <c r="G13" s="11" t="s">
        <v>58</v>
      </c>
      <c r="H13" s="13">
        <v>3</v>
      </c>
      <c r="I13" s="18" t="s">
        <v>23</v>
      </c>
      <c r="J13" s="19" t="s">
        <v>24</v>
      </c>
      <c r="K13" s="13" t="s">
        <v>25</v>
      </c>
      <c r="L13" s="13" t="s">
        <v>91</v>
      </c>
      <c r="M13" s="13" t="s">
        <v>60</v>
      </c>
      <c r="N13" s="20" t="s">
        <v>68</v>
      </c>
      <c r="O13" s="13" t="s">
        <v>92</v>
      </c>
      <c r="P13" s="21">
        <v>500000</v>
      </c>
      <c r="Q13" s="21">
        <v>2000000</v>
      </c>
      <c r="R13" s="21">
        <v>4500000</v>
      </c>
      <c r="S13" s="21">
        <v>0</v>
      </c>
      <c r="T13" s="21">
        <f t="shared" si="0"/>
        <v>7000000</v>
      </c>
      <c r="U13" s="22">
        <v>6500000</v>
      </c>
      <c r="V13" s="22" t="s">
        <v>10</v>
      </c>
      <c r="W13" s="22" t="s">
        <v>10</v>
      </c>
      <c r="X13" s="23" t="s">
        <v>10</v>
      </c>
      <c r="Y13" s="23" t="s">
        <v>10</v>
      </c>
    </row>
    <row r="14" spans="1:25" ht="206.25" customHeight="1">
      <c r="A14" s="11" t="s">
        <v>10</v>
      </c>
      <c r="B14" s="11" t="s">
        <v>10</v>
      </c>
      <c r="C14" s="11" t="s">
        <v>10</v>
      </c>
      <c r="D14" s="11">
        <v>2020</v>
      </c>
      <c r="E14" s="13" t="s">
        <v>52</v>
      </c>
      <c r="F14" s="11" t="s">
        <v>58</v>
      </c>
      <c r="G14" s="11" t="s">
        <v>58</v>
      </c>
      <c r="H14" s="13">
        <v>3</v>
      </c>
      <c r="I14" s="18" t="s">
        <v>23</v>
      </c>
      <c r="J14" s="19" t="s">
        <v>24</v>
      </c>
      <c r="K14" s="13" t="s">
        <v>25</v>
      </c>
      <c r="L14" s="13" t="s">
        <v>63</v>
      </c>
      <c r="M14" s="13" t="s">
        <v>60</v>
      </c>
      <c r="N14" s="20" t="s">
        <v>69</v>
      </c>
      <c r="O14" s="13" t="s">
        <v>57</v>
      </c>
      <c r="P14" s="21">
        <v>500000</v>
      </c>
      <c r="Q14" s="21">
        <v>1000000</v>
      </c>
      <c r="R14" s="21">
        <v>3514400</v>
      </c>
      <c r="S14" s="21">
        <v>0</v>
      </c>
      <c r="T14" s="21">
        <f t="shared" si="0"/>
        <v>5014400</v>
      </c>
      <c r="U14" s="22" t="s">
        <v>10</v>
      </c>
      <c r="V14" s="22" t="s">
        <v>10</v>
      </c>
      <c r="W14" s="22" t="s">
        <v>10</v>
      </c>
      <c r="X14" s="23" t="s">
        <v>10</v>
      </c>
      <c r="Y14" s="23" t="s">
        <v>10</v>
      </c>
    </row>
    <row r="15" spans="1:25" ht="27.75">
      <c r="A15" s="24"/>
      <c r="B15" s="24"/>
      <c r="C15" s="24"/>
      <c r="D15" s="24"/>
      <c r="E15" s="25"/>
      <c r="F15" s="24"/>
      <c r="G15" s="24"/>
      <c r="H15" s="25"/>
      <c r="I15" s="26"/>
      <c r="J15" s="27"/>
      <c r="K15" s="25"/>
      <c r="L15" s="25"/>
      <c r="M15" s="25"/>
      <c r="N15" s="28"/>
      <c r="O15" s="25"/>
      <c r="P15" s="29"/>
      <c r="Q15" s="29"/>
      <c r="R15" s="29"/>
      <c r="S15" s="29"/>
      <c r="T15" s="29"/>
      <c r="U15" s="30"/>
      <c r="V15" s="30"/>
      <c r="W15" s="30"/>
      <c r="X15" s="30"/>
      <c r="Y15" s="30"/>
    </row>
    <row r="16" spans="14:23" ht="27.75">
      <c r="N16" s="8"/>
      <c r="V16" s="50" t="s">
        <v>11</v>
      </c>
      <c r="W16" s="50"/>
    </row>
    <row r="17" spans="22:23" ht="27.75">
      <c r="V17" s="45" t="s">
        <v>53</v>
      </c>
      <c r="W17" s="45"/>
    </row>
    <row r="18" spans="22:23" ht="27.75">
      <c r="V18" s="8"/>
      <c r="W18" s="8"/>
    </row>
    <row r="19" spans="22:23" ht="27.75">
      <c r="V19" s="45" t="s">
        <v>12</v>
      </c>
      <c r="W19" s="45"/>
    </row>
  </sheetData>
  <sheetProtection/>
  <mergeCells count="31">
    <mergeCell ref="H4:H5"/>
    <mergeCell ref="H3:J3"/>
    <mergeCell ref="B3:B5"/>
    <mergeCell ref="C3:C5"/>
    <mergeCell ref="P4:P5"/>
    <mergeCell ref="G3:G5"/>
    <mergeCell ref="K3:K5"/>
    <mergeCell ref="F3:F5"/>
    <mergeCell ref="E3:E5"/>
    <mergeCell ref="J4:J5"/>
    <mergeCell ref="D3:D5"/>
    <mergeCell ref="A1:Y1"/>
    <mergeCell ref="L3:L5"/>
    <mergeCell ref="Y4:Y5"/>
    <mergeCell ref="N3:N5"/>
    <mergeCell ref="U4:U5"/>
    <mergeCell ref="V19:W19"/>
    <mergeCell ref="V16:W16"/>
    <mergeCell ref="I4:I5"/>
    <mergeCell ref="V4:V5"/>
    <mergeCell ref="W4:X4"/>
    <mergeCell ref="V17:W17"/>
    <mergeCell ref="Q4:Q5"/>
    <mergeCell ref="R4:R5"/>
    <mergeCell ref="A2:S2"/>
    <mergeCell ref="A3:A5"/>
    <mergeCell ref="M3:M5"/>
    <mergeCell ref="S4:S5"/>
    <mergeCell ref="O3:O5"/>
    <mergeCell ref="P3:Y3"/>
    <mergeCell ref="T4:T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view="pageBreakPreview" zoomScale="75" zoomScaleSheetLayoutView="75" workbookViewId="0" topLeftCell="A1">
      <selection activeCell="A1" sqref="A1:N1"/>
    </sheetView>
  </sheetViews>
  <sheetFormatPr defaultColWidth="9.140625" defaultRowHeight="15"/>
  <cols>
    <col min="1" max="1" width="18.7109375" style="0" customWidth="1"/>
    <col min="2" max="2" width="13.421875" style="0" customWidth="1"/>
    <col min="3" max="3" width="58.7109375" style="0" customWidth="1"/>
    <col min="4" max="4" width="22.57421875" style="0" customWidth="1"/>
    <col min="5" max="6" width="25.140625" style="0" bestFit="1" customWidth="1"/>
    <col min="7" max="7" width="26.7109375" style="0" customWidth="1"/>
    <col min="8" max="8" width="15.00390625" style="0" customWidth="1"/>
    <col min="9" max="9" width="18.7109375" style="0" customWidth="1"/>
    <col min="10" max="10" width="17.421875" style="0" customWidth="1"/>
    <col min="11" max="11" width="32.7109375" style="0" customWidth="1"/>
    <col min="12" max="12" width="18.57421875" style="0" customWidth="1"/>
    <col min="13" max="13" width="20.8515625" style="0" customWidth="1"/>
    <col min="14" max="14" width="19.00390625" style="0" customWidth="1"/>
  </cols>
  <sheetData>
    <row r="1" spans="1:18" ht="73.5" customHeight="1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2"/>
      <c r="P1" s="2"/>
      <c r="Q1" s="2"/>
      <c r="R1" s="2"/>
    </row>
    <row r="2" spans="1:18" ht="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4" ht="40.5" customHeight="1">
      <c r="A3" s="46" t="s">
        <v>41</v>
      </c>
      <c r="B3" s="46" t="s">
        <v>26</v>
      </c>
      <c r="C3" s="43" t="s">
        <v>51</v>
      </c>
      <c r="D3" s="69" t="s">
        <v>28</v>
      </c>
      <c r="E3" s="58" t="s">
        <v>42</v>
      </c>
      <c r="F3" s="58" t="s">
        <v>43</v>
      </c>
      <c r="G3" s="58" t="s">
        <v>44</v>
      </c>
      <c r="H3" s="69" t="s">
        <v>35</v>
      </c>
      <c r="I3" s="69" t="s">
        <v>45</v>
      </c>
      <c r="J3" s="69" t="s">
        <v>46</v>
      </c>
      <c r="K3" s="69" t="s">
        <v>47</v>
      </c>
      <c r="L3" s="72" t="s">
        <v>48</v>
      </c>
      <c r="M3" s="72"/>
      <c r="N3" s="73" t="s">
        <v>40</v>
      </c>
    </row>
    <row r="4" spans="1:14" ht="58.5" customHeight="1">
      <c r="A4" s="46"/>
      <c r="B4" s="46"/>
      <c r="C4" s="43"/>
      <c r="D4" s="70"/>
      <c r="E4" s="77"/>
      <c r="F4" s="77"/>
      <c r="G4" s="77"/>
      <c r="H4" s="70"/>
      <c r="I4" s="70"/>
      <c r="J4" s="70"/>
      <c r="K4" s="70"/>
      <c r="L4" s="72"/>
      <c r="M4" s="72"/>
      <c r="N4" s="74"/>
    </row>
    <row r="5" spans="1:14" ht="39.75" customHeight="1">
      <c r="A5" s="46"/>
      <c r="B5" s="46"/>
      <c r="C5" s="43"/>
      <c r="D5" s="71"/>
      <c r="E5" s="59"/>
      <c r="F5" s="59"/>
      <c r="G5" s="59"/>
      <c r="H5" s="71"/>
      <c r="I5" s="71"/>
      <c r="J5" s="71"/>
      <c r="K5" s="71"/>
      <c r="L5" s="35" t="s">
        <v>49</v>
      </c>
      <c r="M5" s="35" t="s">
        <v>50</v>
      </c>
      <c r="N5" s="75"/>
    </row>
    <row r="6" spans="1:14" ht="110.25" customHeight="1">
      <c r="A6" s="5" t="s">
        <v>10</v>
      </c>
      <c r="B6" s="5" t="s">
        <v>10</v>
      </c>
      <c r="C6" s="31" t="s">
        <v>65</v>
      </c>
      <c r="D6" s="6" t="s">
        <v>52</v>
      </c>
      <c r="E6" s="32">
        <f>'Scheda D'!P6</f>
        <v>1000000</v>
      </c>
      <c r="F6" s="33">
        <f>'Scheda D'!T6</f>
        <v>4500000</v>
      </c>
      <c r="G6" s="6" t="s">
        <v>59</v>
      </c>
      <c r="H6" s="6" t="s">
        <v>57</v>
      </c>
      <c r="I6" s="5" t="s">
        <v>61</v>
      </c>
      <c r="J6" s="5" t="s">
        <v>61</v>
      </c>
      <c r="K6" s="6" t="s">
        <v>94</v>
      </c>
      <c r="L6" s="5"/>
      <c r="M6" s="5"/>
      <c r="N6" s="5"/>
    </row>
    <row r="7" spans="1:14" ht="141" customHeight="1">
      <c r="A7" s="5" t="s">
        <v>10</v>
      </c>
      <c r="B7" s="5" t="s">
        <v>10</v>
      </c>
      <c r="C7" s="31" t="s">
        <v>66</v>
      </c>
      <c r="D7" s="6" t="s">
        <v>52</v>
      </c>
      <c r="E7" s="32">
        <f>'Scheda D'!P7</f>
        <v>300000</v>
      </c>
      <c r="F7" s="33">
        <f>'Scheda D'!T7</f>
        <v>800000</v>
      </c>
      <c r="G7" s="6" t="s">
        <v>59</v>
      </c>
      <c r="H7" s="6" t="s">
        <v>57</v>
      </c>
      <c r="I7" s="5" t="s">
        <v>61</v>
      </c>
      <c r="J7" s="5" t="s">
        <v>61</v>
      </c>
      <c r="K7" s="6" t="s">
        <v>94</v>
      </c>
      <c r="L7" s="5"/>
      <c r="M7" s="5"/>
      <c r="N7" s="5"/>
    </row>
    <row r="8" spans="1:14" ht="97.5" customHeight="1">
      <c r="A8" s="5" t="s">
        <v>10</v>
      </c>
      <c r="B8" s="5" t="s">
        <v>10</v>
      </c>
      <c r="C8" s="31" t="s">
        <v>70</v>
      </c>
      <c r="D8" s="6" t="s">
        <v>52</v>
      </c>
      <c r="E8" s="32">
        <f>'Scheda D'!P8</f>
        <v>800000</v>
      </c>
      <c r="F8" s="33">
        <f>'Scheda D'!T8</f>
        <v>800000</v>
      </c>
      <c r="G8" s="6" t="s">
        <v>59</v>
      </c>
      <c r="H8" s="6" t="s">
        <v>57</v>
      </c>
      <c r="I8" s="5" t="s">
        <v>61</v>
      </c>
      <c r="J8" s="5" t="s">
        <v>61</v>
      </c>
      <c r="K8" s="6" t="s">
        <v>94</v>
      </c>
      <c r="L8" s="5"/>
      <c r="M8" s="5"/>
      <c r="N8" s="5"/>
    </row>
    <row r="9" spans="1:14" ht="106.5" customHeight="1">
      <c r="A9" s="5" t="s">
        <v>10</v>
      </c>
      <c r="B9" s="5" t="s">
        <v>10</v>
      </c>
      <c r="C9" s="31" t="s">
        <v>71</v>
      </c>
      <c r="D9" s="6" t="s">
        <v>52</v>
      </c>
      <c r="E9" s="32">
        <f>'Scheda D'!P9</f>
        <v>1000000</v>
      </c>
      <c r="F9" s="33">
        <f>'Scheda D'!T9</f>
        <v>1000000</v>
      </c>
      <c r="G9" s="6" t="s">
        <v>59</v>
      </c>
      <c r="H9" s="6" t="s">
        <v>57</v>
      </c>
      <c r="I9" s="5" t="s">
        <v>61</v>
      </c>
      <c r="J9" s="5" t="s">
        <v>61</v>
      </c>
      <c r="K9" s="6" t="s">
        <v>74</v>
      </c>
      <c r="L9" s="5"/>
      <c r="M9" s="5"/>
      <c r="N9" s="5"/>
    </row>
    <row r="10" spans="1:14" ht="111" customHeight="1">
      <c r="A10" s="5" t="s">
        <v>10</v>
      </c>
      <c r="B10" s="5" t="s">
        <v>10</v>
      </c>
      <c r="C10" s="31" t="s">
        <v>72</v>
      </c>
      <c r="D10" s="6" t="s">
        <v>52</v>
      </c>
      <c r="E10" s="32">
        <f>'Scheda D'!P10</f>
        <v>1000000</v>
      </c>
      <c r="F10" s="33">
        <f>'Scheda D'!T10</f>
        <v>7500000</v>
      </c>
      <c r="G10" s="6" t="s">
        <v>59</v>
      </c>
      <c r="H10" s="6" t="s">
        <v>57</v>
      </c>
      <c r="I10" s="5" t="s">
        <v>61</v>
      </c>
      <c r="J10" s="5" t="s">
        <v>61</v>
      </c>
      <c r="K10" s="6" t="s">
        <v>94</v>
      </c>
      <c r="L10" s="5"/>
      <c r="M10" s="5"/>
      <c r="N10" s="5"/>
    </row>
    <row r="11" spans="1:14" ht="102.75" customHeight="1">
      <c r="A11" s="5" t="s">
        <v>10</v>
      </c>
      <c r="B11" s="5" t="s">
        <v>10</v>
      </c>
      <c r="C11" s="31" t="s">
        <v>73</v>
      </c>
      <c r="D11" s="6" t="s">
        <v>52</v>
      </c>
      <c r="E11" s="32">
        <f>'Scheda D'!P11</f>
        <v>700000</v>
      </c>
      <c r="F11" s="33">
        <f>'Scheda D'!T11</f>
        <v>1700000</v>
      </c>
      <c r="G11" s="6" t="s">
        <v>59</v>
      </c>
      <c r="H11" s="6" t="s">
        <v>57</v>
      </c>
      <c r="I11" s="5" t="s">
        <v>61</v>
      </c>
      <c r="J11" s="5" t="s">
        <v>61</v>
      </c>
      <c r="K11" s="6" t="s">
        <v>94</v>
      </c>
      <c r="L11" s="5"/>
      <c r="M11" s="5"/>
      <c r="N11" s="5"/>
    </row>
    <row r="12" spans="1:14" ht="117.75" customHeight="1">
      <c r="A12" s="5" t="s">
        <v>10</v>
      </c>
      <c r="B12" s="5" t="s">
        <v>10</v>
      </c>
      <c r="C12" s="31" t="s">
        <v>67</v>
      </c>
      <c r="D12" s="6" t="s">
        <v>52</v>
      </c>
      <c r="E12" s="32">
        <f>'Scheda D'!P12</f>
        <v>200000</v>
      </c>
      <c r="F12" s="33">
        <f>'Scheda D'!T12</f>
        <v>2200000</v>
      </c>
      <c r="G12" s="6" t="s">
        <v>93</v>
      </c>
      <c r="H12" s="6" t="s">
        <v>92</v>
      </c>
      <c r="I12" s="5" t="s">
        <v>61</v>
      </c>
      <c r="J12" s="5" t="s">
        <v>61</v>
      </c>
      <c r="K12" s="6" t="s">
        <v>55</v>
      </c>
      <c r="L12" s="5"/>
      <c r="M12" s="5"/>
      <c r="N12" s="5"/>
    </row>
    <row r="13" spans="1:14" ht="111" customHeight="1">
      <c r="A13" s="5" t="s">
        <v>10</v>
      </c>
      <c r="B13" s="5" t="s">
        <v>10</v>
      </c>
      <c r="C13" s="31" t="s">
        <v>68</v>
      </c>
      <c r="D13" s="6" t="s">
        <v>52</v>
      </c>
      <c r="E13" s="32">
        <f>'Scheda D'!P13</f>
        <v>500000</v>
      </c>
      <c r="F13" s="33">
        <f>'Scheda D'!T13</f>
        <v>7000000</v>
      </c>
      <c r="G13" s="6" t="s">
        <v>93</v>
      </c>
      <c r="H13" s="6" t="s">
        <v>92</v>
      </c>
      <c r="I13" s="5" t="s">
        <v>61</v>
      </c>
      <c r="J13" s="5" t="s">
        <v>61</v>
      </c>
      <c r="K13" s="6" t="s">
        <v>94</v>
      </c>
      <c r="L13" s="5"/>
      <c r="M13" s="5"/>
      <c r="N13" s="5"/>
    </row>
    <row r="14" spans="1:14" ht="135" customHeight="1">
      <c r="A14" s="5" t="s">
        <v>10</v>
      </c>
      <c r="B14" s="5" t="s">
        <v>10</v>
      </c>
      <c r="C14" s="31" t="s">
        <v>69</v>
      </c>
      <c r="D14" s="6" t="s">
        <v>52</v>
      </c>
      <c r="E14" s="32">
        <f>'Scheda D'!P14</f>
        <v>500000</v>
      </c>
      <c r="F14" s="33">
        <f>'Scheda D'!T14</f>
        <v>5014400</v>
      </c>
      <c r="G14" s="6" t="s">
        <v>59</v>
      </c>
      <c r="H14" s="6" t="s">
        <v>57</v>
      </c>
      <c r="I14" s="5" t="s">
        <v>61</v>
      </c>
      <c r="J14" s="5" t="s">
        <v>61</v>
      </c>
      <c r="K14" s="6" t="s">
        <v>74</v>
      </c>
      <c r="L14" s="5"/>
      <c r="M14" s="5"/>
      <c r="N14" s="5"/>
    </row>
    <row r="15" spans="1:14" ht="27.75" customHeight="1">
      <c r="A15" s="36"/>
      <c r="B15" s="36"/>
      <c r="C15" s="37"/>
      <c r="D15" s="38"/>
      <c r="E15" s="39"/>
      <c r="F15" s="40"/>
      <c r="G15" s="38"/>
      <c r="H15" s="38"/>
      <c r="I15" s="36"/>
      <c r="J15" s="36"/>
      <c r="K15" s="38"/>
      <c r="L15" s="36"/>
      <c r="M15" s="36"/>
      <c r="N15" s="36"/>
    </row>
    <row r="16" spans="1:14" ht="23.25">
      <c r="A16" s="34"/>
      <c r="B16" s="3"/>
      <c r="C16" s="3"/>
      <c r="D16" s="3"/>
      <c r="E16" s="3"/>
      <c r="F16" s="3"/>
      <c r="G16" s="3"/>
      <c r="H16" s="3"/>
      <c r="I16" s="3"/>
      <c r="J16" s="3"/>
      <c r="K16" s="44" t="s">
        <v>11</v>
      </c>
      <c r="L16" s="44"/>
      <c r="M16" s="3"/>
      <c r="N16" s="3"/>
    </row>
    <row r="17" spans="1:14" ht="23.25">
      <c r="A17" s="3"/>
      <c r="B17" s="3"/>
      <c r="C17" s="3"/>
      <c r="D17" s="3"/>
      <c r="E17" s="3"/>
      <c r="F17" s="3"/>
      <c r="G17" s="3"/>
      <c r="H17" s="3"/>
      <c r="I17" s="3"/>
      <c r="J17" s="3"/>
      <c r="K17" s="41" t="s">
        <v>53</v>
      </c>
      <c r="L17" s="41"/>
      <c r="M17" s="3"/>
      <c r="N17" s="3"/>
    </row>
    <row r="18" spans="11:12" ht="18">
      <c r="K18" s="1"/>
      <c r="L18" s="1"/>
    </row>
    <row r="19" spans="11:12" ht="18">
      <c r="K19" s="68" t="s">
        <v>12</v>
      </c>
      <c r="L19" s="68"/>
    </row>
  </sheetData>
  <sheetProtection/>
  <mergeCells count="18">
    <mergeCell ref="A3:A5"/>
    <mergeCell ref="B3:B5"/>
    <mergeCell ref="C3:C5"/>
    <mergeCell ref="D3:D5"/>
    <mergeCell ref="A2:R2"/>
    <mergeCell ref="E3:E5"/>
    <mergeCell ref="F3:F5"/>
    <mergeCell ref="G3:G5"/>
    <mergeCell ref="K16:L16"/>
    <mergeCell ref="K17:L17"/>
    <mergeCell ref="K19:L19"/>
    <mergeCell ref="A1:N1"/>
    <mergeCell ref="H3:H5"/>
    <mergeCell ref="I3:I5"/>
    <mergeCell ref="J3:J5"/>
    <mergeCell ref="K3:K5"/>
    <mergeCell ref="L3:M4"/>
    <mergeCell ref="N3:N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55" r:id="rId1"/>
  <colBreaks count="1" manualBreakCount="1">
    <brk id="14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Programma_Triennale_2019_2021</dc:title>
  <dc:subject>Programma_Triennale_2019_2021</dc:subject>
  <dc:creator>Università degli Studi di Milano</dc:creator>
  <cp:keywords/>
  <dc:description/>
  <cp:lastModifiedBy>Matteo Crivelli</cp:lastModifiedBy>
  <cp:lastPrinted>2019-11-12T09:05:20Z</cp:lastPrinted>
  <dcterms:created xsi:type="dcterms:W3CDTF">2018-07-30T07:05:11Z</dcterms:created>
  <dcterms:modified xsi:type="dcterms:W3CDTF">2019-11-12T09:05:21Z</dcterms:modified>
  <cp:category/>
  <cp:version/>
  <cp:contentType/>
  <cp:contentStatus/>
</cp:coreProperties>
</file>