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o Economico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<sst xmlns="http://schemas.openxmlformats.org/spreadsheetml/2006/main" count="64" uniqueCount="64">
  <si>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A) PROVENTI OPERATIVI</t>
  </si>
  <si>
    <t xml:space="preserve">  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</si>
  <si>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</si>
  <si>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</si>
  <si>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</si>
  <si>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 xml:space="preserve">  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</si>
  <si>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</si>
  <si>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</si>
  <si>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</si>
  <si>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5) Contributi da Università</t>
  </si>
  <si>
    <t xml:space="preserve">   6) Contributi da altri (pubblici)</t>
  </si>
  <si>
    <t xml:space="preserve">   7) Contributi da altri (privati)</t>
  </si>
  <si>
    <t xml:space="preserve">  III. PROVENTI PER ATTIVITA' ASSISTENZIALE</t>
  </si>
  <si>
    <t xml:space="preserve">  IV. PROVENTI PER GESTIONE DIRETTA INTERVENTI PER IL DIRITTO ALLO STUDIO</t>
  </si>
  <si>
    <t xml:space="preserve">  V. ALTRI PROVENTI E RICAVI DIVERSI</t>
  </si>
  <si>
    <t xml:space="preserve">  VI. VARIAZIONE RIMANENZE</t>
  </si>
  <si>
    <t xml:space="preserve">  VII. INCREMENTO DELLE IMMOBILIZZAZIONI PER LAVORI INTERNI</t>
  </si>
  <si>
    <t xml:space="preserve"> TOTALE PROVENTI (A)</t>
  </si>
  <si>
    <t xml:space="preserve"> B) COSTI OPERATIVI</t>
  </si>
  <si>
    <t xml:space="preserve">  VIII. COSTI DEL PERSONALE</t>
  </si>
  <si>
    <t xml:space="preserve">   1) Costi del personale dedicato alla ricerca e alla didattica: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</si>
  <si>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</si>
  <si>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</si>
  <si>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</si>
  <si>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</si>
  <si>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</si>
  <si>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 xml:space="preserve">   2) Costi del personale dirigente e tecnico amministrativo</t>
  </si>
  <si>
    <t xml:space="preserve">  IX. COSTI DELLA GESTIONE CORRENTE</t>
  </si>
  <si>
    <t xml:space="preserve">   1) Costi per sostegno agli studenti</t>
  </si>
  <si>
    <t xml:space="preserve">   2) Costi per il diritto allo studio</t>
  </si>
  <si>
    <t xml:space="preserve">   4) Trasferimenti a partner di progetti coordinati</t>
  </si>
  <si>
    <t xml:space="preserve">   5) Acquisto materiale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</si>
  <si>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</si>
  <si>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</si>
  <si>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8) Acquisto di servizi e collaborazioni tecnico gestionali</t>
  </si>
  <si>
    <t xml:space="preserve">   9) Acquisto altri materiali</t>
  </si>
  <si>
    <t xml:space="preserve">   10) Variazione delle rimanenze di materiali</t>
  </si>
  <si>
    <t xml:space="preserve">   11) Costi per godimento beni di terzi</t>
  </si>
  <si>
    <t xml:space="preserve">   12) Altri costi</t>
  </si>
  <si>
    <t xml:space="preserve">  X. AMMORTAMENTI E SVALUTAZIONI</t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</si>
  <si>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</si>
  <si>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</si>
  <si>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</si>
  <si>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</si>
  <si>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 XI. ACCANTONAMENTI PER RISCHI E ONERI</t>
  </si>
  <si>
    <t xml:space="preserve">  XII. ONERI DIVERSI DI GESTIONE</t>
  </si>
  <si>
    <t xml:space="preserve"> DIFFERENZA TRA PROVENTI E COSTI OPERATIVI (A - B)</t>
  </si>
  <si>
    <t xml:space="preserve"> C) PROVENTI E ONERI FINANZIARI</t>
  </si>
  <si>
    <t xml:space="preserve">  1) Proventi finanziari</t>
  </si>
  <si>
    <t xml:space="preserve">  3) Utili e perdite su cambi</t>
  </si>
  <si>
    <t xml:space="preserve"> D) RETTIFICHE DI VALORE DI ATTIVITA' FINANZIARIE</t>
  </si>
  <si>
    <t xml:space="preserve">  1) Rivalutazioni</t>
  </si>
  <si>
    <t xml:space="preserve">  2) Svalutazioni </t>
  </si>
  <si>
    <t xml:space="preserve"> E) PROVENTI E ONERI STRAORDINARI</t>
  </si>
  <si>
    <t xml:space="preserve">  1) Proventi</t>
  </si>
  <si>
    <t xml:space="preserve">  2) Oneri</t>
  </si>
  <si>
    <t xml:space="preserve"> Risultato prima delle imposte (A - B + - C + - D + - E) </t>
  </si>
  <si>
    <t xml:space="preserve"> F) IMPOSTE SUL REDDITO DELL'ESERCIZIO CORRENTI, DIFFERITE, ANTICIPATE</t>
  </si>
  <si>
    <t xml:space="preserve"> RISULTATO DELL'ESERCIZIO</t>
  </si>
  <si>
    <t>CONTO ECONOMICO</t>
  </si>
  <si>
    <t xml:space="preserve"> TOTALE COSTI OPERATIVI (B)</t>
  </si>
  <si>
    <t>2) Interessi passivi e altri oneri finanziari</t>
  </si>
  <si>
    <t xml:space="preserve"> 4) Contributi da Unione Europea e da Resto del Mondo</t>
  </si>
  <si>
    <t xml:space="preserve"> 3)   Costi per l'attività editoriale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</si>
</sst>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4" fontId="21" fillId="0" borderId="0" xfId="0" applyNumberFormat="1" applyFont="1" applyAlignment="1">
      <alignment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 wrapText="1"/>
      <protection/>
    </xf>
    <xf numFmtId="0" fontId="17" fillId="8" borderId="14" xfId="0" applyFont="1" applyFill="1" applyBorder="1" applyAlignment="1" applyProtection="1">
      <alignment horizontal="left" vertical="center" wrapText="1"/>
      <protection/>
    </xf>
    <xf numFmtId="0" fontId="20" fillId="8" borderId="15" xfId="0" applyFont="1" applyFill="1" applyBorder="1" applyAlignment="1" applyProtection="1">
      <alignment horizontal="right" vertical="center" wrapText="1"/>
      <protection/>
    </xf>
    <xf numFmtId="0" fontId="24" fillId="2" borderId="16" xfId="0" applyFont="1" applyFill="1" applyBorder="1" applyAlignment="1" applyProtection="1">
      <alignment horizontal="left" vertical="center" wrapText="1"/>
      <protection/>
    </xf>
    <xf numFmtId="179" fontId="24" fillId="2" borderId="15" xfId="45" applyFont="1" applyFill="1" applyBorder="1" applyAlignment="1" applyProtection="1">
      <alignment horizontal="righ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4" fontId="20" fillId="0" borderId="15" xfId="0" applyNumberFormat="1" applyFont="1" applyBorder="1" applyAlignment="1" applyProtection="1">
      <alignment horizontal="right" vertic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4" fontId="24" fillId="2" borderId="15" xfId="0" applyNumberFormat="1" applyFont="1" applyFill="1" applyBorder="1" applyAlignment="1" applyProtection="1">
      <alignment horizontal="right" vertical="center" wrapText="1"/>
      <protection/>
    </xf>
    <xf numFmtId="0" fontId="29" fillId="33" borderId="16" xfId="0" applyFont="1" applyFill="1" applyBorder="1" applyAlignment="1" applyProtection="1">
      <alignment horizontal="left" vertical="center" wrapText="1"/>
      <protection/>
    </xf>
    <xf numFmtId="4" fontId="29" fillId="33" borderId="15" xfId="0" applyNumberFormat="1" applyFont="1" applyFill="1" applyBorder="1" applyAlignment="1" applyProtection="1">
      <alignment horizontal="right" vertical="center" wrapText="1"/>
      <protection/>
    </xf>
    <xf numFmtId="0" fontId="17" fillId="8" borderId="16" xfId="0" applyFont="1" applyFill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179" fontId="24" fillId="0" borderId="15" xfId="45" applyFont="1" applyBorder="1" applyAlignment="1" applyProtection="1">
      <alignment horizontal="right" vertical="center" wrapText="1"/>
      <protection/>
    </xf>
    <xf numFmtId="4" fontId="24" fillId="0" borderId="15" xfId="0" applyNumberFormat="1" applyFont="1" applyBorder="1" applyAlignment="1" applyProtection="1">
      <alignment horizontal="right" vertical="center" wrapText="1"/>
      <protection/>
    </xf>
    <xf numFmtId="179" fontId="29" fillId="33" borderId="16" xfId="45" applyFont="1" applyFill="1" applyBorder="1" applyAlignment="1" applyProtection="1">
      <alignment horizontal="left" vertical="center" wrapText="1"/>
      <protection/>
    </xf>
    <xf numFmtId="179" fontId="17" fillId="8" borderId="15" xfId="45" applyFont="1" applyFill="1" applyBorder="1" applyAlignment="1" applyProtection="1">
      <alignment horizontal="right" vertical="center" wrapText="1"/>
      <protection/>
    </xf>
    <xf numFmtId="4" fontId="17" fillId="8" borderId="15" xfId="0" applyNumberFormat="1" applyFont="1" applyFill="1" applyBorder="1" applyAlignment="1" applyProtection="1">
      <alignment horizontal="right" vertical="center" wrapText="1"/>
      <protection/>
    </xf>
    <xf numFmtId="0" fontId="29" fillId="33" borderId="17" xfId="0" applyFont="1" applyFill="1" applyBorder="1" applyAlignment="1" applyProtection="1">
      <alignment horizontal="left" vertical="center" wrapText="1"/>
      <protection/>
    </xf>
    <xf numFmtId="4" fontId="29" fillId="33" borderId="18" xfId="0" applyNumberFormat="1" applyFont="1" applyFill="1" applyBorder="1" applyAlignment="1" applyProtection="1">
      <alignment horizontal="right" vertical="center" wrapText="1"/>
      <protection/>
    </xf>
    <xf numFmtId="0" fontId="20" fillId="8" borderId="19" xfId="0" applyFont="1" applyFill="1" applyBorder="1" applyAlignment="1" applyProtection="1">
      <alignment horizontal="right" vertical="center" wrapText="1"/>
      <protection/>
    </xf>
    <xf numFmtId="179" fontId="24" fillId="2" borderId="19" xfId="45" applyFont="1" applyFill="1" applyBorder="1" applyAlignment="1" applyProtection="1">
      <alignment horizontal="right" vertical="center" wrapText="1"/>
      <protection/>
    </xf>
    <xf numFmtId="4" fontId="20" fillId="0" borderId="19" xfId="0" applyNumberFormat="1" applyFont="1" applyBorder="1" applyAlignment="1" applyProtection="1">
      <alignment horizontal="right" vertical="center" wrapText="1"/>
      <protection/>
    </xf>
    <xf numFmtId="4" fontId="24" fillId="2" borderId="19" xfId="0" applyNumberFormat="1" applyFont="1" applyFill="1" applyBorder="1" applyAlignment="1" applyProtection="1">
      <alignment horizontal="right" vertical="center" wrapText="1"/>
      <protection/>
    </xf>
    <xf numFmtId="4" fontId="29" fillId="33" borderId="19" xfId="0" applyNumberFormat="1" applyFont="1" applyFill="1" applyBorder="1" applyAlignment="1" applyProtection="1">
      <alignment horizontal="right" vertical="center" wrapText="1"/>
      <protection/>
    </xf>
    <xf numFmtId="179" fontId="24" fillId="0" borderId="19" xfId="45" applyFont="1" applyBorder="1" applyAlignment="1" applyProtection="1">
      <alignment horizontal="right" vertical="center" wrapText="1"/>
      <protection/>
    </xf>
    <xf numFmtId="4" fontId="24" fillId="0" borderId="19" xfId="0" applyNumberFormat="1" applyFont="1" applyBorder="1" applyAlignment="1" applyProtection="1">
      <alignment horizontal="right" vertical="center" wrapText="1"/>
      <protection/>
    </xf>
    <xf numFmtId="179" fontId="17" fillId="8" borderId="19" xfId="45" applyFont="1" applyFill="1" applyBorder="1" applyAlignment="1" applyProtection="1">
      <alignment horizontal="right" vertical="center" wrapText="1"/>
      <protection/>
    </xf>
    <xf numFmtId="4" fontId="17" fillId="8" borderId="19" xfId="0" applyNumberFormat="1" applyFont="1" applyFill="1" applyBorder="1" applyAlignment="1" applyProtection="1">
      <alignment horizontal="right" vertical="center" wrapText="1"/>
      <protection/>
    </xf>
    <xf numFmtId="4" fontId="29" fillId="33" borderId="2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.00390625" style="2" customWidth="1"/>
    <col min="2" max="2" width="70.7109375" style="2" customWidth="1"/>
    <col min="3" max="4" width="17.7109375" style="2" customWidth="1"/>
    <col min="5" max="5" width="9.140625" style="2" customWidth="1"/>
    <col min="6" max="6" width="10.8515625" style="2" bestFit="1" customWidth="1"/>
    <col min="7" max="16384" width="9.140625" style="2" customWidth="1"/>
  </cols>
  <sheetData>
    <row r="1" spans="1:4" ht="14.25">
      <c r="A1" s="1"/>
      <c r="B1" s="7" t="s">
        <v>59</v>
      </c>
      <c r="C1" s="8">
        <v>2019</v>
      </c>
      <c r="D1" s="9">
        <v>2018</v>
      </c>
    </row>
    <row r="2" spans="1:4" ht="14.25">
      <c r="A2" s="1"/>
      <c r="B2" s="10" t="s">
        <v>0</v>
      </c>
      <c r="C2" s="29"/>
      <c r="D2" s="11"/>
    </row>
    <row r="3" spans="1:4" ht="12.75">
      <c r="A3" s="1"/>
      <c r="B3" s="12" t="s">
        <v>1</v>
      </c>
      <c r="C3" s="30">
        <f>C4+C5+C6</f>
        <v>158281131.5</v>
      </c>
      <c r="D3" s="13">
        <f>D4+D5+D6</f>
        <v>143643605.55</v>
      </c>
    </row>
    <row r="4" spans="1:7" ht="12">
      <c r="A4" s="1"/>
      <c r="B4" s="14" t="s">
        <v>2</v>
      </c>
      <c r="C4" s="31">
        <v>102920473.79</v>
      </c>
      <c r="D4" s="15">
        <v>101849558.77</v>
      </c>
      <c r="G4" s="3"/>
    </row>
    <row r="5" spans="1:4" ht="12">
      <c r="A5" s="1"/>
      <c r="B5" s="14" t="s">
        <v>3</v>
      </c>
      <c r="C5" s="31">
        <v>12431042.03</v>
      </c>
      <c r="D5" s="15">
        <v>10699920.03</v>
      </c>
    </row>
    <row r="6" spans="1:4" ht="12">
      <c r="A6" s="1"/>
      <c r="B6" s="14" t="s">
        <v>4</v>
      </c>
      <c r="C6" s="31">
        <v>42929615.68</v>
      </c>
      <c r="D6" s="15">
        <v>31094126.75</v>
      </c>
    </row>
    <row r="7" spans="1:4" ht="12.75">
      <c r="A7" s="1"/>
      <c r="B7" s="12" t="s">
        <v>5</v>
      </c>
      <c r="C7" s="30">
        <f>C8+C9+C10+C11+C12+C13+C14</f>
        <v>346162078.61999995</v>
      </c>
      <c r="D7" s="13">
        <f>D8+D9+D10+D11+D12+D13+D14</f>
        <v>333092651.7</v>
      </c>
    </row>
    <row r="8" spans="1:4" ht="12">
      <c r="A8" s="1"/>
      <c r="B8" s="14" t="s">
        <v>6</v>
      </c>
      <c r="C8" s="31">
        <v>331124199.67</v>
      </c>
      <c r="D8" s="15">
        <v>320612212.55</v>
      </c>
    </row>
    <row r="9" spans="1:4" ht="12">
      <c r="A9" s="1"/>
      <c r="B9" s="14" t="s">
        <v>7</v>
      </c>
      <c r="C9" s="31">
        <v>5321865.83</v>
      </c>
      <c r="D9" s="15">
        <v>4353308.88</v>
      </c>
    </row>
    <row r="10" spans="1:4" ht="12">
      <c r="A10" s="1"/>
      <c r="B10" s="14" t="s">
        <v>8</v>
      </c>
      <c r="C10" s="31">
        <v>162591.47</v>
      </c>
      <c r="D10" s="15">
        <v>176979.68</v>
      </c>
    </row>
    <row r="11" spans="1:4" ht="12">
      <c r="A11" s="1"/>
      <c r="B11" s="16" t="s">
        <v>62</v>
      </c>
      <c r="C11" s="31">
        <v>53237.88</v>
      </c>
      <c r="D11" s="15">
        <v>172315.21</v>
      </c>
    </row>
    <row r="12" spans="1:4" ht="12">
      <c r="A12" s="1"/>
      <c r="B12" s="14" t="s">
        <v>9</v>
      </c>
      <c r="C12" s="31">
        <v>204388.96</v>
      </c>
      <c r="D12" s="15">
        <v>108015.85</v>
      </c>
    </row>
    <row r="13" spans="1:4" ht="12">
      <c r="A13" s="1"/>
      <c r="B13" s="14" t="s">
        <v>10</v>
      </c>
      <c r="C13" s="31">
        <v>2952838.78</v>
      </c>
      <c r="D13" s="15">
        <v>2715994.19</v>
      </c>
    </row>
    <row r="14" spans="1:4" ht="12">
      <c r="A14" s="1"/>
      <c r="B14" s="14" t="s">
        <v>11</v>
      </c>
      <c r="C14" s="31">
        <v>6342956.03</v>
      </c>
      <c r="D14" s="15">
        <v>4953825.34</v>
      </c>
    </row>
    <row r="15" spans="1:4" s="5" customFormat="1" ht="12.75">
      <c r="A15" s="4"/>
      <c r="B15" s="12" t="s">
        <v>12</v>
      </c>
      <c r="C15" s="32">
        <v>0</v>
      </c>
      <c r="D15" s="17">
        <v>0</v>
      </c>
    </row>
    <row r="16" spans="1:4" s="5" customFormat="1" ht="12.75">
      <c r="A16" s="4"/>
      <c r="B16" s="12" t="s">
        <v>13</v>
      </c>
      <c r="C16" s="32">
        <v>14979201.22</v>
      </c>
      <c r="D16" s="17">
        <v>10945332.82</v>
      </c>
    </row>
    <row r="17" spans="1:4" s="5" customFormat="1" ht="12.75">
      <c r="A17" s="4"/>
      <c r="B17" s="12" t="s">
        <v>14</v>
      </c>
      <c r="C17" s="32">
        <v>30979728.25</v>
      </c>
      <c r="D17" s="17">
        <v>41797642.97</v>
      </c>
    </row>
    <row r="18" spans="1:4" s="5" customFormat="1" ht="12.75">
      <c r="A18" s="4"/>
      <c r="B18" s="12" t="s">
        <v>15</v>
      </c>
      <c r="C18" s="32">
        <v>0</v>
      </c>
      <c r="D18" s="17">
        <v>0</v>
      </c>
    </row>
    <row r="19" spans="1:4" s="5" customFormat="1" ht="12.75">
      <c r="A19" s="4"/>
      <c r="B19" s="12" t="s">
        <v>16</v>
      </c>
      <c r="C19" s="32">
        <v>513717.81</v>
      </c>
      <c r="D19" s="17">
        <v>0</v>
      </c>
    </row>
    <row r="20" spans="1:4" ht="14.25">
      <c r="A20" s="1"/>
      <c r="B20" s="18" t="s">
        <v>17</v>
      </c>
      <c r="C20" s="33">
        <f>C3+C7+C15+C16+C17+C18+C19</f>
        <v>550915857.3999999</v>
      </c>
      <c r="D20" s="19">
        <f>D3+D7+D15+D16+D17+D18+D19</f>
        <v>529479233.03999996</v>
      </c>
    </row>
    <row r="21" spans="1:4" ht="14.25">
      <c r="A21" s="1"/>
      <c r="B21" s="20" t="s">
        <v>18</v>
      </c>
      <c r="C21" s="29"/>
      <c r="D21" s="11"/>
    </row>
    <row r="22" spans="1:4" ht="12.75">
      <c r="A22" s="1"/>
      <c r="B22" s="12" t="s">
        <v>19</v>
      </c>
      <c r="C22" s="30">
        <f>C23+C29</f>
        <v>270303515.87</v>
      </c>
      <c r="D22" s="13">
        <f>D23+D29</f>
        <v>254076299.16000003</v>
      </c>
    </row>
    <row r="23" spans="1:4" ht="12.75">
      <c r="A23" s="1"/>
      <c r="B23" s="21" t="s">
        <v>20</v>
      </c>
      <c r="C23" s="34">
        <f>C24+C25+C26+C27+C28</f>
        <v>197093922.42</v>
      </c>
      <c r="D23" s="22">
        <f>D24+D25+D26+D27+D28</f>
        <v>183576670.23000002</v>
      </c>
    </row>
    <row r="24" spans="1:4" ht="12">
      <c r="A24" s="1"/>
      <c r="B24" s="14" t="s">
        <v>21</v>
      </c>
      <c r="C24" s="31">
        <v>170753841.23</v>
      </c>
      <c r="D24" s="15">
        <v>157692033.82</v>
      </c>
    </row>
    <row r="25" spans="1:4" ht="12">
      <c r="A25" s="1"/>
      <c r="B25" s="14" t="s">
        <v>22</v>
      </c>
      <c r="C25" s="31">
        <v>20575408.53</v>
      </c>
      <c r="D25" s="15">
        <v>21021503.86</v>
      </c>
    </row>
    <row r="26" spans="1:4" ht="12">
      <c r="A26" s="1"/>
      <c r="B26" s="14" t="s">
        <v>23</v>
      </c>
      <c r="C26" s="31">
        <v>1732627.43</v>
      </c>
      <c r="D26" s="15">
        <v>1695903.66</v>
      </c>
    </row>
    <row r="27" spans="1:4" ht="12">
      <c r="A27" s="1"/>
      <c r="B27" s="14" t="s">
        <v>24</v>
      </c>
      <c r="C27" s="31">
        <v>1078920.69</v>
      </c>
      <c r="D27" s="15">
        <v>1137855.58</v>
      </c>
    </row>
    <row r="28" spans="1:4" ht="12">
      <c r="A28" s="1"/>
      <c r="B28" s="14" t="s">
        <v>25</v>
      </c>
      <c r="C28" s="31">
        <v>2953124.54</v>
      </c>
      <c r="D28" s="15">
        <v>2029373.31</v>
      </c>
    </row>
    <row r="29" spans="1:4" s="5" customFormat="1" ht="12.75">
      <c r="A29" s="4"/>
      <c r="B29" s="21" t="s">
        <v>26</v>
      </c>
      <c r="C29" s="35">
        <v>73209593.45</v>
      </c>
      <c r="D29" s="23">
        <v>70499628.93</v>
      </c>
    </row>
    <row r="30" spans="1:4" s="5" customFormat="1" ht="12.75">
      <c r="A30" s="4"/>
      <c r="B30" s="12" t="s">
        <v>27</v>
      </c>
      <c r="C30" s="30">
        <f>C31+C32+C33+C34+C35+C36+C37+C38+C39+C40+C41+C42</f>
        <v>198070810.96999997</v>
      </c>
      <c r="D30" s="13">
        <f>D31+D32+D33+D34+D35+D36+D37+D38+D39+D40+D41+D42</f>
        <v>184046121.08999997</v>
      </c>
    </row>
    <row r="31" spans="1:4" ht="12">
      <c r="A31" s="1"/>
      <c r="B31" s="14" t="s">
        <v>28</v>
      </c>
      <c r="C31" s="31">
        <v>66045640.24</v>
      </c>
      <c r="D31" s="15">
        <v>63700255.83</v>
      </c>
    </row>
    <row r="32" spans="1:4" ht="12">
      <c r="A32" s="1"/>
      <c r="B32" s="14" t="s">
        <v>29</v>
      </c>
      <c r="C32" s="31">
        <v>21650694.2</v>
      </c>
      <c r="D32" s="15">
        <v>19472289.21</v>
      </c>
    </row>
    <row r="33" spans="1:4" ht="12">
      <c r="A33" s="1"/>
      <c r="B33" s="16" t="s">
        <v>63</v>
      </c>
      <c r="C33" s="31">
        <v>298832.02</v>
      </c>
      <c r="D33" s="15">
        <v>513728.55</v>
      </c>
    </row>
    <row r="34" spans="1:4" ht="12">
      <c r="A34" s="1"/>
      <c r="B34" s="14" t="s">
        <v>30</v>
      </c>
      <c r="C34" s="31">
        <v>15821864.47</v>
      </c>
      <c r="D34" s="15">
        <v>7618265.48</v>
      </c>
    </row>
    <row r="35" spans="1:4" ht="12">
      <c r="A35" s="1"/>
      <c r="B35" s="14" t="s">
        <v>31</v>
      </c>
      <c r="C35" s="31">
        <v>9579548.22</v>
      </c>
      <c r="D35" s="15">
        <v>8760385.79</v>
      </c>
    </row>
    <row r="36" spans="1:4" ht="12">
      <c r="A36" s="1"/>
      <c r="B36" s="14" t="s">
        <v>32</v>
      </c>
      <c r="C36" s="31">
        <v>0</v>
      </c>
      <c r="D36" s="15">
        <v>0</v>
      </c>
    </row>
    <row r="37" spans="1:4" ht="12">
      <c r="A37" s="1"/>
      <c r="B37" s="14" t="s">
        <v>33</v>
      </c>
      <c r="C37" s="31">
        <v>5208626.64</v>
      </c>
      <c r="D37" s="15">
        <v>4203697.6</v>
      </c>
    </row>
    <row r="38" spans="1:4" ht="12">
      <c r="A38" s="1"/>
      <c r="B38" s="14" t="s">
        <v>34</v>
      </c>
      <c r="C38" s="31">
        <v>64086574.29</v>
      </c>
      <c r="D38" s="15">
        <v>62518495.87</v>
      </c>
    </row>
    <row r="39" spans="1:4" ht="12">
      <c r="A39" s="1"/>
      <c r="B39" s="14" t="s">
        <v>35</v>
      </c>
      <c r="C39" s="31">
        <v>2926003.18</v>
      </c>
      <c r="D39" s="15">
        <v>2218451.23</v>
      </c>
    </row>
    <row r="40" spans="1:4" ht="12">
      <c r="A40" s="1"/>
      <c r="B40" s="14" t="s">
        <v>36</v>
      </c>
      <c r="C40" s="31">
        <v>0</v>
      </c>
      <c r="D40" s="15">
        <v>0</v>
      </c>
    </row>
    <row r="41" spans="1:4" ht="12">
      <c r="A41" s="1"/>
      <c r="B41" s="14" t="s">
        <v>37</v>
      </c>
      <c r="C41" s="31">
        <v>6443063.2</v>
      </c>
      <c r="D41" s="15">
        <v>7598588.37</v>
      </c>
    </row>
    <row r="42" spans="1:4" ht="12">
      <c r="A42" s="1"/>
      <c r="B42" s="14" t="s">
        <v>38</v>
      </c>
      <c r="C42" s="31">
        <v>6009964.51</v>
      </c>
      <c r="D42" s="15">
        <v>7441963.16</v>
      </c>
    </row>
    <row r="43" spans="1:4" s="5" customFormat="1" ht="12.75">
      <c r="A43" s="4"/>
      <c r="B43" s="12" t="s">
        <v>39</v>
      </c>
      <c r="C43" s="30">
        <f>C44+C45+C46+C47</f>
        <v>23564469.740000002</v>
      </c>
      <c r="D43" s="13">
        <f>D44+D45+D46+D47</f>
        <v>22319953.130000003</v>
      </c>
    </row>
    <row r="44" spans="1:4" ht="12">
      <c r="A44" s="1"/>
      <c r="B44" s="14" t="s">
        <v>40</v>
      </c>
      <c r="C44" s="31">
        <v>371269.73</v>
      </c>
      <c r="D44" s="15">
        <v>237384.17</v>
      </c>
    </row>
    <row r="45" spans="1:4" ht="12">
      <c r="A45" s="1"/>
      <c r="B45" s="14" t="s">
        <v>41</v>
      </c>
      <c r="C45" s="31">
        <v>23193200.01</v>
      </c>
      <c r="D45" s="15">
        <v>22082568.96</v>
      </c>
    </row>
    <row r="46" spans="1:4" ht="12">
      <c r="A46" s="1"/>
      <c r="B46" s="14" t="s">
        <v>42</v>
      </c>
      <c r="C46" s="31">
        <v>0</v>
      </c>
      <c r="D46" s="15">
        <v>0</v>
      </c>
    </row>
    <row r="47" spans="1:4" ht="12">
      <c r="A47" s="1"/>
      <c r="B47" s="14" t="s">
        <v>43</v>
      </c>
      <c r="C47" s="31">
        <v>0</v>
      </c>
      <c r="D47" s="15">
        <v>0</v>
      </c>
    </row>
    <row r="48" spans="1:4" s="5" customFormat="1" ht="12.75">
      <c r="A48" s="4"/>
      <c r="B48" s="12" t="s">
        <v>44</v>
      </c>
      <c r="C48" s="32">
        <v>26563369.7</v>
      </c>
      <c r="D48" s="17">
        <v>26335278.77</v>
      </c>
    </row>
    <row r="49" spans="1:4" s="5" customFormat="1" ht="12.75">
      <c r="A49" s="4"/>
      <c r="B49" s="12" t="s">
        <v>45</v>
      </c>
      <c r="C49" s="32">
        <v>1381671.64</v>
      </c>
      <c r="D49" s="17">
        <v>1378871.86</v>
      </c>
    </row>
    <row r="50" spans="1:4" ht="14.25">
      <c r="A50" s="1"/>
      <c r="B50" s="18" t="s">
        <v>60</v>
      </c>
      <c r="C50" s="33">
        <f>C22+C30+C43+C48+C49</f>
        <v>519883837.91999996</v>
      </c>
      <c r="D50" s="19">
        <f>D22+D30+D43+D48+D49</f>
        <v>488156524.01</v>
      </c>
    </row>
    <row r="51" spans="1:4" ht="14.25">
      <c r="A51" s="1"/>
      <c r="B51" s="24" t="s">
        <v>46</v>
      </c>
      <c r="C51" s="33">
        <f>C20-C50</f>
        <v>31032019.4799999</v>
      </c>
      <c r="D51" s="19">
        <f>D20-D50</f>
        <v>41322709.02999997</v>
      </c>
    </row>
    <row r="52" spans="1:4" ht="14.25">
      <c r="A52" s="1"/>
      <c r="B52" s="20" t="s">
        <v>47</v>
      </c>
      <c r="C52" s="36">
        <f>+C53+C54+C55</f>
        <v>-125624.95999999999</v>
      </c>
      <c r="D52" s="25">
        <f>+D53+D54+D55</f>
        <v>-420030.1</v>
      </c>
    </row>
    <row r="53" spans="1:4" ht="12">
      <c r="A53" s="1"/>
      <c r="B53" s="14" t="s">
        <v>48</v>
      </c>
      <c r="C53" s="31">
        <v>20419.11</v>
      </c>
      <c r="D53" s="15">
        <v>11273.96</v>
      </c>
    </row>
    <row r="54" spans="1:4" ht="12">
      <c r="A54" s="1"/>
      <c r="B54" s="14" t="s">
        <v>61</v>
      </c>
      <c r="C54" s="31">
        <v>-143628.87</v>
      </c>
      <c r="D54" s="15">
        <v>-429851.69</v>
      </c>
    </row>
    <row r="55" spans="1:4" ht="12">
      <c r="A55" s="1"/>
      <c r="B55" s="14" t="s">
        <v>49</v>
      </c>
      <c r="C55" s="31">
        <v>-2415.2</v>
      </c>
      <c r="D55" s="15">
        <v>-1452.37</v>
      </c>
    </row>
    <row r="56" spans="1:4" s="5" customFormat="1" ht="14.25">
      <c r="A56" s="4"/>
      <c r="B56" s="20" t="s">
        <v>50</v>
      </c>
      <c r="C56" s="37">
        <f>C57+C58</f>
        <v>17467.94</v>
      </c>
      <c r="D56" s="26">
        <f>D57+D58</f>
        <v>-10451.18</v>
      </c>
    </row>
    <row r="57" spans="1:4" ht="12">
      <c r="A57" s="1"/>
      <c r="B57" s="14" t="s">
        <v>51</v>
      </c>
      <c r="C57" s="31">
        <v>17467.94</v>
      </c>
      <c r="D57" s="15">
        <v>0</v>
      </c>
    </row>
    <row r="58" spans="1:4" ht="12">
      <c r="A58" s="1"/>
      <c r="B58" s="14" t="s">
        <v>52</v>
      </c>
      <c r="C58" s="31">
        <v>0</v>
      </c>
      <c r="D58" s="15">
        <v>-10451.18</v>
      </c>
    </row>
    <row r="59" spans="1:4" s="5" customFormat="1" ht="14.25">
      <c r="A59" s="4"/>
      <c r="B59" s="20" t="s">
        <v>53</v>
      </c>
      <c r="C59" s="36">
        <f>C60+C61</f>
        <v>13337814.85</v>
      </c>
      <c r="D59" s="25">
        <f>D60+D61</f>
        <v>20775822.919999998</v>
      </c>
    </row>
    <row r="60" spans="1:4" ht="12">
      <c r="A60" s="1"/>
      <c r="B60" s="14" t="s">
        <v>54</v>
      </c>
      <c r="C60" s="31">
        <v>13861088.57</v>
      </c>
      <c r="D60" s="15">
        <v>22085746.58</v>
      </c>
    </row>
    <row r="61" spans="1:6" ht="12">
      <c r="A61" s="1"/>
      <c r="B61" s="14" t="s">
        <v>55</v>
      </c>
      <c r="C61" s="31">
        <v>-523273.72</v>
      </c>
      <c r="D61" s="15">
        <v>-1309923.66</v>
      </c>
      <c r="F61" s="6"/>
    </row>
    <row r="62" spans="1:4" ht="12.75">
      <c r="A62" s="1"/>
      <c r="B62" s="12" t="s">
        <v>56</v>
      </c>
      <c r="C62" s="32">
        <f>C51+C52+C56+C59</f>
        <v>44261677.3099999</v>
      </c>
      <c r="D62" s="17">
        <f>D51+D52+D56+D59</f>
        <v>61668050.66999997</v>
      </c>
    </row>
    <row r="63" spans="1:4" ht="14.25">
      <c r="A63" s="1"/>
      <c r="B63" s="20" t="s">
        <v>57</v>
      </c>
      <c r="C63" s="37">
        <v>16183077.89</v>
      </c>
      <c r="D63" s="26">
        <v>15336615.03</v>
      </c>
    </row>
    <row r="64" spans="1:4" ht="15" thickBot="1">
      <c r="A64" s="1"/>
      <c r="B64" s="27" t="s">
        <v>58</v>
      </c>
      <c r="C64" s="38">
        <f>C62-C63</f>
        <v>28078599.419999897</v>
      </c>
      <c r="D64" s="28">
        <f>D62-D63</f>
        <v>46331435.63999997</v>
      </c>
    </row>
  </sheetData>
  <sheetProtection/>
  <printOptions gridLines="1"/>
  <pageMargins left="0" right="0" top="0" bottom="0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Utente Windows</cp:lastModifiedBy>
  <cp:lastPrinted>2019-07-18T08:05:30Z</cp:lastPrinted>
  <dcterms:created xsi:type="dcterms:W3CDTF">2018-07-05T12:35:52Z</dcterms:created>
  <dcterms:modified xsi:type="dcterms:W3CDTF">2020-04-20T14:41:25Z</dcterms:modified>
  <cp:category/>
  <cp:version/>
  <cp:contentType/>
  <cp:contentStatus/>
</cp:coreProperties>
</file>