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alaspinaa\Università degli Studi di Milano\CINECA U-GOV\Configurazioni Atenei\Bozze Lavoro\Bilanci Pubblicati\Bilancio Consuntivo\Esercizio Finanziario 2019\"/>
    </mc:Choice>
  </mc:AlternateContent>
  <bookViews>
    <workbookView xWindow="0" yWindow="0" windowWidth="28800" windowHeight="11700"/>
  </bookViews>
  <sheets>
    <sheet name="SIOPE_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C124" i="1"/>
  <c r="C122" i="1"/>
  <c r="C118" i="1"/>
  <c r="C154" i="1"/>
  <c r="C160" i="1"/>
  <c r="C162" i="1"/>
  <c r="C150" i="1"/>
  <c r="C156" i="1"/>
  <c r="C79" i="1"/>
  <c r="C80" i="1"/>
  <c r="C76" i="1"/>
  <c r="C74" i="1"/>
  <c r="C71" i="1"/>
  <c r="C65" i="1"/>
  <c r="C61" i="1"/>
  <c r="C56" i="1"/>
  <c r="C53" i="1"/>
  <c r="C149" i="1" l="1"/>
  <c r="C73" i="1"/>
  <c r="C60" i="1"/>
  <c r="C193" i="1"/>
  <c r="C188" i="1"/>
  <c r="C181" i="1"/>
  <c r="C178" i="1" s="1"/>
  <c r="C144" i="1"/>
  <c r="C134" i="1"/>
  <c r="C127" i="1"/>
  <c r="C115" i="1"/>
  <c r="C111" i="1"/>
  <c r="C107" i="1"/>
  <c r="C105" i="1"/>
  <c r="C102" i="1"/>
  <c r="C88" i="1"/>
  <c r="C83" i="1"/>
  <c r="C50" i="1"/>
  <c r="C48" i="1"/>
  <c r="C44" i="1"/>
  <c r="C42" i="1"/>
  <c r="C38" i="1"/>
  <c r="C32" i="1"/>
  <c r="C28" i="1"/>
  <c r="C24" i="1"/>
  <c r="C18" i="1"/>
  <c r="C15" i="1"/>
  <c r="C13" i="1"/>
  <c r="C9" i="1"/>
  <c r="C5" i="1"/>
  <c r="C4" i="1" s="1"/>
  <c r="C143" i="1" l="1"/>
  <c r="C187" i="1"/>
  <c r="C37" i="1"/>
  <c r="C36" i="1" s="1"/>
  <c r="C20" i="1"/>
  <c r="C8" i="1" s="1"/>
  <c r="C7" i="1" s="1"/>
  <c r="C138" i="1"/>
  <c r="C110" i="1"/>
  <c r="C82" i="1"/>
  <c r="C23" i="1"/>
  <c r="C101" i="1" l="1"/>
  <c r="C200" i="1" s="1"/>
  <c r="C95" i="1"/>
</calcChain>
</file>

<file path=xl/sharedStrings.xml><?xml version="1.0" encoding="utf-8"?>
<sst xmlns="http://schemas.openxmlformats.org/spreadsheetml/2006/main" count="388" uniqueCount="192">
  <si>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</si>
  <si>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</si>
  <si>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</si>
  <si>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</si>
  <si>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</si>
  <si>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</si>
  <si>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</si>
  <si>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</si>
  <si>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</si>
  <si>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</si>
  <si>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</si>
  <si>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</si>
  <si>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</si>
  <si>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</si>
  <si>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</si>
  <si>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</si>
  <si>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</si>
  <si>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</si>
  <si>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</si>
  <si>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</si>
  <si>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</si>
  <si>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</si>
  <si>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</si>
  <si>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</si>
  <si>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</si>
  <si>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</si>
  <si>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</si>
  <si>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</si>
  <si>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</si>
  <si>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</si>
  <si>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</si>
  <si>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</si>
  <si>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</si>
  <si>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</si>
  <si>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</si>
  <si>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</si>
  <si>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</si>
  <si>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</si>
  <si>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</si>
  <si>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</si>
  <si>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</si>
  <si>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</si>
  <si>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</si>
  <si>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</si>
  <si>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</si>
  <si>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</si>
  <si>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</si>
  <si>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</si>
  <si>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</si>
  <si>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</si>
  <si>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</si>
  <si>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</si>
  <si>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</si>
  <si>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</si>
  <si>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</si>
  <si>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</si>
  <si>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</si>
  <si>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</si>
  <si>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</si>
  <si>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</si>
  <si>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</si>
  <si>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</si>
  <si>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</si>
  <si>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</si>
  <si>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</si>
  <si>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</si>
  <si>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</si>
  <si>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</si>
  <si>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</si>
  <si>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</si>
  <si>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</si>
  <si>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</si>
  <si>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</si>
  <si>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</si>
  <si>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</si>
  <si>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</si>
  <si>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</si>
  <si>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</si>
  <si>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</si>
  <si>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</si>
  <si>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</si>
  <si>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</si>
  <si>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</si>
  <si>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</si>
  <si>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</si>
  <si>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</si>
  <si>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</si>
  <si>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</si>
  <si>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</si>
  <si>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</si>
  <si>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</si>
  <si>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</si>
  <si>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</si>
  <si>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</si>
  <si>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</si>
  <si>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</si>
  <si>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</si>
  <si>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</si>
  <si>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</si>
  <si>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</si>
  <si>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</si>
  <si>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</si>
  <si>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</si>
  <si>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</si>
  <si>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</si>
  <si>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</si>
  <si>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</si>
  <si>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</si>
  <si>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</si>
  <si>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</si>
  <si>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</si>
  <si>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</si>
  <si>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</si>
  <si>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</si>
  <si>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</si>
  <si>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</si>
  <si>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</si>
  <si>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</si>
  <si>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</si>
  <si>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</si>
  <si>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</si>
  <si>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</si>
  <si>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</si>
  <si>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</si>
  <si>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</si>
  <si>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</si>
  <si>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</si>
  <si>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</si>
  <si>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</si>
  <si>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</si>
  <si>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</si>
  <si>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</si>
  <si>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</si>
  <si>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</si>
  <si>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</si>
  <si>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</si>
  <si>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</si>
  <si>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</si>
  <si>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</si>
  <si>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</si>
  <si>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</si>
  <si>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</si>
  <si>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</si>
  <si>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</si>
  <si>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</si>
  <si>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</si>
  <si>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</si>
  <si>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</si>
  <si>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</si>
  <si>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</si>
  <si>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</si>
  <si>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</si>
  <si>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</si>
  <si>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</si>
  <si>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</si>
  <si>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</si>
  <si>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</si>
  <si>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</si>
  <si>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</si>
  <si>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</si>
  <si>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</si>
  <si>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</si>
  <si>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</si>
  <si>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</si>
  <si>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</si>
  <si>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</si>
  <si>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</si>
  <si>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</si>
  <si>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</si>
  <si>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</si>
  <si>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</si>
  <si>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</si>
  <si>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</si>
  <si>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</si>
  <si>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</si>
  <si>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</si>
  <si>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</si>
  <si>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</si>
  <si>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</si>
  <si>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</si>
  <si>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</si>
  <si>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</si>
  <si>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</si>
  <si>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</si>
  <si>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Altri settori</t>
  </si>
  <si>
    <t>Versamento di imposte e tributi riscosse per conto terzi</t>
  </si>
  <si>
    <t>Altre uscite per conto terzi</t>
  </si>
  <si>
    <t>Totale Uscite</t>
  </si>
  <si>
    <t>Trasferimenti per conto di terzi a Amministrazioni pubbliche</t>
  </si>
  <si>
    <t>Trasferimenti da Amministrazioni pubbliche per operazioni conto terzi</t>
  </si>
  <si>
    <t>Investimenti fissi lordi e acquisto di terreni</t>
  </si>
  <si>
    <t>Trasferimenti correnti a Imprese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</si>
</sst>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2" applyNumberFormat="1" applyFont="1" applyFill="1" applyBorder="1" applyAlignment="1"/>
    <xf numFmtId="4" fontId="1" fillId="0" borderId="0" xfId="2" applyNumberFormat="1" applyFont="1" applyFill="1" applyBorder="1" applyAlignment="1"/>
    <xf numFmtId="4" fontId="0" fillId="0" borderId="0" xfId="3" applyNumberFormat="1" applyFont="1" applyFill="1" applyBorder="1" applyAlignment="1"/>
    <xf numFmtId="164" fontId="1" fillId="0" borderId="0" xfId="1" applyFont="1" applyFill="1" applyBorder="1" applyAlignment="1"/>
    <xf numFmtId="164" fontId="1" fillId="0" borderId="0" xfId="2" applyNumberFormat="1" applyFont="1" applyFill="1" applyBorder="1" applyAlignment="1"/>
    <xf numFmtId="4" fontId="3" fillId="0" borderId="0" xfId="0" applyNumberFormat="1" applyFont="1" applyFill="1" applyAlignment="1" applyProtection="1">
      <alignment horizontal="right" vertical="center" wrapText="1"/>
    </xf>
    <xf numFmtId="4" fontId="4" fillId="0" borderId="5" xfId="3" applyNumberFormat="1" applyFont="1" applyFill="1" applyBorder="1" applyAlignment="1"/>
    <xf numFmtId="0" fontId="5" fillId="0" borderId="1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3" xfId="2" applyNumberFormat="1" applyFont="1" applyFill="1" applyBorder="1" applyAlignment="1"/>
    <xf numFmtId="0" fontId="6" fillId="0" borderId="5" xfId="2" applyNumberFormat="1" applyFont="1" applyFill="1" applyBorder="1" applyAlignment="1"/>
    <xf numFmtId="4" fontId="6" fillId="0" borderId="5" xfId="3" applyNumberFormat="1" applyFont="1" applyFill="1" applyBorder="1" applyAlignment="1"/>
    <xf numFmtId="0" fontId="5" fillId="3" borderId="5" xfId="2" applyNumberFormat="1" applyFont="1" applyFill="1" applyBorder="1" applyAlignment="1"/>
    <xf numFmtId="4" fontId="5" fillId="3" borderId="5" xfId="3" applyNumberFormat="1" applyFont="1" applyFill="1" applyBorder="1" applyAlignment="1"/>
    <xf numFmtId="0" fontId="6" fillId="3" borderId="5" xfId="2" applyNumberFormat="1" applyFont="1" applyFill="1" applyBorder="1" applyAlignment="1"/>
    <xf numFmtId="0" fontId="5" fillId="3" borderId="5" xfId="2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0" fontId="6" fillId="4" borderId="5" xfId="2" applyNumberFormat="1" applyFont="1" applyFill="1" applyBorder="1" applyAlignment="1"/>
    <xf numFmtId="4" fontId="6" fillId="4" borderId="5" xfId="3" applyNumberFormat="1" applyFont="1" applyFill="1" applyBorder="1" applyAlignment="1"/>
    <xf numFmtId="0" fontId="6" fillId="2" borderId="5" xfId="2" applyNumberFormat="1" applyFont="1" applyFill="1" applyBorder="1" applyAlignment="1"/>
    <xf numFmtId="4" fontId="6" fillId="2" borderId="5" xfId="3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2" borderId="5" xfId="3" applyNumberFormat="1" applyFont="1" applyFill="1" applyBorder="1" applyAlignment="1"/>
    <xf numFmtId="4" fontId="7" fillId="4" borderId="5" xfId="3" applyNumberFormat="1" applyFont="1" applyFill="1" applyBorder="1" applyAlignment="1"/>
    <xf numFmtId="0" fontId="5" fillId="0" borderId="4" xfId="2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/>
    <xf numFmtId="0" fontId="8" fillId="0" borderId="1" xfId="2" applyNumberFormat="1" applyFont="1" applyFill="1" applyBorder="1" applyAlignment="1"/>
    <xf numFmtId="0" fontId="9" fillId="0" borderId="2" xfId="2" applyNumberFormat="1" applyFont="1" applyFill="1" applyBorder="1" applyAlignment="1"/>
    <xf numFmtId="0" fontId="9" fillId="0" borderId="3" xfId="2" applyNumberFormat="1" applyFont="1" applyFill="1" applyBorder="1" applyAlignment="1"/>
    <xf numFmtId="0" fontId="8" fillId="3" borderId="5" xfId="2" applyNumberFormat="1" applyFont="1" applyFill="1" applyBorder="1" applyAlignment="1"/>
    <xf numFmtId="4" fontId="8" fillId="3" borderId="5" xfId="3" applyNumberFormat="1" applyFont="1" applyFill="1" applyBorder="1" applyAlignment="1"/>
    <xf numFmtId="0" fontId="9" fillId="2" borderId="5" xfId="2" applyNumberFormat="1" applyFont="1" applyFill="1" applyBorder="1" applyAlignment="1"/>
    <xf numFmtId="4" fontId="9" fillId="2" borderId="5" xfId="3" applyNumberFormat="1" applyFont="1" applyFill="1" applyBorder="1" applyAlignment="1"/>
    <xf numFmtId="0" fontId="9" fillId="4" borderId="5" xfId="2" applyNumberFormat="1" applyFont="1" applyFill="1" applyBorder="1" applyAlignment="1"/>
    <xf numFmtId="4" fontId="9" fillId="4" borderId="5" xfId="3" applyNumberFormat="1" applyFont="1" applyFill="1" applyBorder="1" applyAlignment="1"/>
    <xf numFmtId="0" fontId="9" fillId="0" borderId="5" xfId="2" applyNumberFormat="1" applyFont="1" applyFill="1" applyBorder="1" applyAlignment="1"/>
    <xf numFmtId="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 applyAlignment="1"/>
    <xf numFmtId="0" fontId="9" fillId="0" borderId="0" xfId="2" applyNumberFormat="1" applyFont="1" applyFill="1" applyBorder="1" applyAlignment="1"/>
    <xf numFmtId="0" fontId="8" fillId="0" borderId="5" xfId="2" applyNumberFormat="1" applyFont="1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zoomScaleNormal="100" workbookViewId="0">
      <selection activeCell="H31" sqref="H31"/>
    </sheetView>
  </sheetViews>
  <sheetFormatPr defaultColWidth="9.140625" defaultRowHeight="12.75" x14ac:dyDescent="0.2"/>
  <cols>
    <col min="1" max="1" width="9.140625" style="1"/>
    <col min="2" max="2" width="93.7109375" style="1" customWidth="1"/>
    <col min="3" max="3" width="18.28515625" style="1" bestFit="1" customWidth="1"/>
    <col min="4" max="5" width="15.5703125" style="1" bestFit="1" customWidth="1"/>
    <col min="6" max="6" width="16.5703125" style="1" bestFit="1" customWidth="1"/>
    <col min="7" max="16384" width="9.140625" style="1"/>
  </cols>
  <sheetData>
    <row r="1" spans="1:5" x14ac:dyDescent="0.2">
      <c r="A1" s="8" t="s">
        <v>0</v>
      </c>
      <c r="B1" s="9"/>
      <c r="C1" s="10"/>
    </row>
    <row r="2" spans="1:5" x14ac:dyDescent="0.2">
      <c r="A2" s="25" t="s">
        <v>1</v>
      </c>
      <c r="B2" s="25" t="s">
        <v>2</v>
      </c>
      <c r="C2" s="26"/>
    </row>
    <row r="3" spans="1:5" x14ac:dyDescent="0.2">
      <c r="A3" s="13"/>
      <c r="B3" s="13"/>
      <c r="C3" s="14"/>
    </row>
    <row r="4" spans="1:5" x14ac:dyDescent="0.2">
      <c r="A4" s="13" t="s">
        <v>3</v>
      </c>
      <c r="B4" s="13" t="s">
        <v>4</v>
      </c>
      <c r="C4" s="14">
        <f>C5</f>
        <v>0</v>
      </c>
    </row>
    <row r="5" spans="1:5" x14ac:dyDescent="0.2">
      <c r="A5" s="20" t="s">
        <v>5</v>
      </c>
      <c r="B5" s="20" t="s">
        <v>6</v>
      </c>
      <c r="C5" s="21">
        <f>C6</f>
        <v>0</v>
      </c>
    </row>
    <row r="6" spans="1:5" x14ac:dyDescent="0.2">
      <c r="A6" s="18" t="s">
        <v>7</v>
      </c>
      <c r="B6" s="18" t="s">
        <v>8</v>
      </c>
      <c r="C6" s="19">
        <v>0</v>
      </c>
    </row>
    <row r="7" spans="1:5" x14ac:dyDescent="0.2">
      <c r="A7" s="13" t="s">
        <v>3</v>
      </c>
      <c r="B7" s="13" t="s">
        <v>9</v>
      </c>
      <c r="C7" s="14">
        <f>C8</f>
        <v>451564709.73000002</v>
      </c>
      <c r="E7" s="2"/>
    </row>
    <row r="8" spans="1:5" x14ac:dyDescent="0.2">
      <c r="A8" s="20" t="s">
        <v>5</v>
      </c>
      <c r="B8" s="20" t="s">
        <v>10</v>
      </c>
      <c r="C8" s="21">
        <f>C9+C13+C15+C18+C20</f>
        <v>451564709.73000002</v>
      </c>
    </row>
    <row r="9" spans="1:5" x14ac:dyDescent="0.2">
      <c r="A9" s="18" t="s">
        <v>7</v>
      </c>
      <c r="B9" s="18" t="s">
        <v>11</v>
      </c>
      <c r="C9" s="19">
        <f>C10+C11+C12</f>
        <v>444437859.54999995</v>
      </c>
      <c r="D9" s="2"/>
    </row>
    <row r="10" spans="1:5" x14ac:dyDescent="0.2">
      <c r="A10" s="11" t="s">
        <v>12</v>
      </c>
      <c r="B10" s="11" t="s">
        <v>13</v>
      </c>
      <c r="C10" s="12">
        <v>386794645.57999998</v>
      </c>
      <c r="D10" s="2"/>
    </row>
    <row r="11" spans="1:5" x14ac:dyDescent="0.2">
      <c r="A11" s="11" t="s">
        <v>12</v>
      </c>
      <c r="B11" s="11" t="s">
        <v>14</v>
      </c>
      <c r="C11" s="27">
        <v>57643213.969999999</v>
      </c>
      <c r="D11" s="2"/>
    </row>
    <row r="12" spans="1:5" ht="15" x14ac:dyDescent="0.25">
      <c r="A12" s="11" t="s">
        <v>12</v>
      </c>
      <c r="B12" s="11" t="s">
        <v>15</v>
      </c>
      <c r="C12" s="27">
        <v>0</v>
      </c>
      <c r="D12" s="3"/>
    </row>
    <row r="13" spans="1:5" x14ac:dyDescent="0.2">
      <c r="A13" s="18" t="s">
        <v>7</v>
      </c>
      <c r="B13" s="18" t="s">
        <v>16</v>
      </c>
      <c r="C13" s="24">
        <f>C14</f>
        <v>469258.69</v>
      </c>
      <c r="D13" s="2"/>
    </row>
    <row r="14" spans="1:5" x14ac:dyDescent="0.2">
      <c r="A14" s="11" t="s">
        <v>12</v>
      </c>
      <c r="B14" s="11" t="s">
        <v>16</v>
      </c>
      <c r="C14" s="27">
        <v>469258.69</v>
      </c>
    </row>
    <row r="15" spans="1:5" x14ac:dyDescent="0.2">
      <c r="A15" s="18" t="s">
        <v>7</v>
      </c>
      <c r="B15" s="18" t="s">
        <v>17</v>
      </c>
      <c r="C15" s="24">
        <f>C16+C17</f>
        <v>3017438.54</v>
      </c>
    </row>
    <row r="16" spans="1:5" x14ac:dyDescent="0.2">
      <c r="A16" s="11" t="s">
        <v>12</v>
      </c>
      <c r="B16" s="11" t="s">
        <v>18</v>
      </c>
      <c r="C16" s="27">
        <v>0</v>
      </c>
    </row>
    <row r="17" spans="1:3" x14ac:dyDescent="0.2">
      <c r="A17" s="11" t="s">
        <v>12</v>
      </c>
      <c r="B17" s="11" t="s">
        <v>19</v>
      </c>
      <c r="C17" s="27">
        <v>3017438.54</v>
      </c>
    </row>
    <row r="18" spans="1:3" x14ac:dyDescent="0.2">
      <c r="A18" s="18" t="s">
        <v>7</v>
      </c>
      <c r="B18" s="18" t="s">
        <v>20</v>
      </c>
      <c r="C18" s="24">
        <f>C19</f>
        <v>3615054.91</v>
      </c>
    </row>
    <row r="19" spans="1:3" x14ac:dyDescent="0.2">
      <c r="A19" s="11" t="s">
        <v>12</v>
      </c>
      <c r="B19" s="11" t="s">
        <v>20</v>
      </c>
      <c r="C19" s="27">
        <v>3615054.91</v>
      </c>
    </row>
    <row r="20" spans="1:3" x14ac:dyDescent="0.2">
      <c r="A20" s="18" t="s">
        <v>7</v>
      </c>
      <c r="B20" s="18" t="s">
        <v>21</v>
      </c>
      <c r="C20" s="24">
        <f>C21+C22</f>
        <v>25098.04</v>
      </c>
    </row>
    <row r="21" spans="1:3" x14ac:dyDescent="0.2">
      <c r="A21" s="11" t="s">
        <v>12</v>
      </c>
      <c r="B21" s="11" t="s">
        <v>22</v>
      </c>
      <c r="C21" s="27">
        <v>0</v>
      </c>
    </row>
    <row r="22" spans="1:3" x14ac:dyDescent="0.2">
      <c r="A22" s="11" t="s">
        <v>12</v>
      </c>
      <c r="B22" s="11" t="s">
        <v>23</v>
      </c>
      <c r="C22" s="27">
        <v>25098.04</v>
      </c>
    </row>
    <row r="23" spans="1:3" x14ac:dyDescent="0.2">
      <c r="A23" s="13" t="s">
        <v>3</v>
      </c>
      <c r="B23" s="13" t="s">
        <v>24</v>
      </c>
      <c r="C23" s="14">
        <f>C24+C28+C32</f>
        <v>148869824.72</v>
      </c>
    </row>
    <row r="24" spans="1:3" x14ac:dyDescent="0.2">
      <c r="A24" s="20" t="s">
        <v>5</v>
      </c>
      <c r="B24" s="20" t="s">
        <v>25</v>
      </c>
      <c r="C24" s="21">
        <f>C25+C26+C27</f>
        <v>117550359.66</v>
      </c>
    </row>
    <row r="25" spans="1:3" x14ac:dyDescent="0.2">
      <c r="A25" s="18" t="s">
        <v>7</v>
      </c>
      <c r="B25" s="18" t="s">
        <v>26</v>
      </c>
      <c r="C25" s="24">
        <v>605232.46</v>
      </c>
    </row>
    <row r="26" spans="1:3" x14ac:dyDescent="0.2">
      <c r="A26" s="18" t="s">
        <v>7</v>
      </c>
      <c r="B26" s="18" t="s">
        <v>27</v>
      </c>
      <c r="C26" s="24">
        <v>115303307.52</v>
      </c>
    </row>
    <row r="27" spans="1:3" x14ac:dyDescent="0.2">
      <c r="A27" s="18" t="s">
        <v>7</v>
      </c>
      <c r="B27" s="18" t="s">
        <v>28</v>
      </c>
      <c r="C27" s="24">
        <v>1641819.68</v>
      </c>
    </row>
    <row r="28" spans="1:3" x14ac:dyDescent="0.2">
      <c r="A28" s="20" t="s">
        <v>5</v>
      </c>
      <c r="B28" s="20" t="s">
        <v>29</v>
      </c>
      <c r="C28" s="21">
        <f>C29+C30+C31</f>
        <v>21432.05</v>
      </c>
    </row>
    <row r="29" spans="1:3" x14ac:dyDescent="0.2">
      <c r="A29" s="18" t="s">
        <v>7</v>
      </c>
      <c r="B29" s="18" t="s">
        <v>30</v>
      </c>
      <c r="C29" s="24">
        <v>1415.07</v>
      </c>
    </row>
    <row r="30" spans="1:3" x14ac:dyDescent="0.2">
      <c r="A30" s="18" t="s">
        <v>7</v>
      </c>
      <c r="B30" s="18" t="s">
        <v>31</v>
      </c>
      <c r="C30" s="24">
        <v>0</v>
      </c>
    </row>
    <row r="31" spans="1:3" x14ac:dyDescent="0.2">
      <c r="A31" s="18" t="s">
        <v>7</v>
      </c>
      <c r="B31" s="18" t="s">
        <v>32</v>
      </c>
      <c r="C31" s="24">
        <v>20016.98</v>
      </c>
    </row>
    <row r="32" spans="1:3" x14ac:dyDescent="0.2">
      <c r="A32" s="20" t="s">
        <v>5</v>
      </c>
      <c r="B32" s="20" t="s">
        <v>33</v>
      </c>
      <c r="C32" s="21">
        <f>C33+C34+C35</f>
        <v>31298033.010000002</v>
      </c>
    </row>
    <row r="33" spans="1:4" x14ac:dyDescent="0.2">
      <c r="A33" s="18" t="s">
        <v>7</v>
      </c>
      <c r="B33" s="18" t="s">
        <v>34</v>
      </c>
      <c r="C33" s="24">
        <v>328264.12</v>
      </c>
    </row>
    <row r="34" spans="1:4" x14ac:dyDescent="0.2">
      <c r="A34" s="18" t="s">
        <v>7</v>
      </c>
      <c r="B34" s="18" t="s">
        <v>35</v>
      </c>
      <c r="C34" s="24">
        <v>6551950.5899999999</v>
      </c>
    </row>
    <row r="35" spans="1:4" x14ac:dyDescent="0.2">
      <c r="A35" s="18" t="s">
        <v>7</v>
      </c>
      <c r="B35" s="18" t="s">
        <v>36</v>
      </c>
      <c r="C35" s="24">
        <v>24417818.300000001</v>
      </c>
    </row>
    <row r="36" spans="1:4" x14ac:dyDescent="0.2">
      <c r="A36" s="13" t="s">
        <v>3</v>
      </c>
      <c r="B36" s="13" t="s">
        <v>37</v>
      </c>
      <c r="C36" s="14">
        <f>C37+C56</f>
        <v>55346194.369999997</v>
      </c>
    </row>
    <row r="37" spans="1:4" x14ac:dyDescent="0.2">
      <c r="A37" s="20" t="s">
        <v>5</v>
      </c>
      <c r="B37" s="20" t="s">
        <v>38</v>
      </c>
      <c r="C37" s="21">
        <f>C38+C42+C44+C48+C50+C53</f>
        <v>54243818.439999998</v>
      </c>
    </row>
    <row r="38" spans="1:4" x14ac:dyDescent="0.2">
      <c r="A38" s="18" t="s">
        <v>7</v>
      </c>
      <c r="B38" s="18" t="s">
        <v>39</v>
      </c>
      <c r="C38" s="19">
        <f>C39+C40+C41</f>
        <v>19307073.920000002</v>
      </c>
      <c r="D38" s="2"/>
    </row>
    <row r="39" spans="1:4" x14ac:dyDescent="0.2">
      <c r="A39" s="11" t="s">
        <v>12</v>
      </c>
      <c r="B39" s="11" t="s">
        <v>40</v>
      </c>
      <c r="C39" s="12">
        <v>10047990.550000001</v>
      </c>
    </row>
    <row r="40" spans="1:4" x14ac:dyDescent="0.2">
      <c r="A40" s="11" t="s">
        <v>12</v>
      </c>
      <c r="B40" s="11" t="s">
        <v>41</v>
      </c>
      <c r="C40" s="27">
        <v>8998207.3699999992</v>
      </c>
    </row>
    <row r="41" spans="1:4" x14ac:dyDescent="0.2">
      <c r="A41" s="11" t="s">
        <v>12</v>
      </c>
      <c r="B41" s="11" t="s">
        <v>42</v>
      </c>
      <c r="C41" s="12">
        <v>260876</v>
      </c>
    </row>
    <row r="42" spans="1:4" x14ac:dyDescent="0.2">
      <c r="A42" s="18" t="s">
        <v>7</v>
      </c>
      <c r="B42" s="18" t="s">
        <v>43</v>
      </c>
      <c r="C42" s="19">
        <f>C43</f>
        <v>0</v>
      </c>
    </row>
    <row r="43" spans="1:4" x14ac:dyDescent="0.2">
      <c r="A43" s="11" t="s">
        <v>12</v>
      </c>
      <c r="B43" s="11" t="s">
        <v>43</v>
      </c>
      <c r="C43" s="12">
        <v>0</v>
      </c>
    </row>
    <row r="44" spans="1:4" x14ac:dyDescent="0.2">
      <c r="A44" s="18" t="s">
        <v>7</v>
      </c>
      <c r="B44" s="18" t="s">
        <v>44</v>
      </c>
      <c r="C44" s="19">
        <f>C45+C46+C47</f>
        <v>4438623.84</v>
      </c>
    </row>
    <row r="45" spans="1:4" x14ac:dyDescent="0.2">
      <c r="A45" s="11" t="s">
        <v>12</v>
      </c>
      <c r="B45" s="11" t="s">
        <v>45</v>
      </c>
      <c r="C45" s="12">
        <v>0</v>
      </c>
    </row>
    <row r="46" spans="1:4" x14ac:dyDescent="0.2">
      <c r="A46" s="11" t="s">
        <v>12</v>
      </c>
      <c r="B46" s="11" t="s">
        <v>46</v>
      </c>
      <c r="C46" s="12">
        <v>0</v>
      </c>
    </row>
    <row r="47" spans="1:4" x14ac:dyDescent="0.2">
      <c r="A47" s="11" t="s">
        <v>12</v>
      </c>
      <c r="B47" s="11" t="s">
        <v>47</v>
      </c>
      <c r="C47" s="12">
        <v>4438623.84</v>
      </c>
    </row>
    <row r="48" spans="1:4" x14ac:dyDescent="0.2">
      <c r="A48" s="18" t="s">
        <v>7</v>
      </c>
      <c r="B48" s="18" t="s">
        <v>48</v>
      </c>
      <c r="C48" s="19">
        <f>C49</f>
        <v>5685572.5899999999</v>
      </c>
    </row>
    <row r="49" spans="1:3" x14ac:dyDescent="0.2">
      <c r="A49" s="11" t="s">
        <v>12</v>
      </c>
      <c r="B49" s="11" t="s">
        <v>48</v>
      </c>
      <c r="C49" s="12">
        <v>5685572.5899999999</v>
      </c>
    </row>
    <row r="50" spans="1:3" x14ac:dyDescent="0.2">
      <c r="A50" s="18" t="s">
        <v>7</v>
      </c>
      <c r="B50" s="18" t="s">
        <v>49</v>
      </c>
      <c r="C50" s="19">
        <f>C51+C52</f>
        <v>24812548.09</v>
      </c>
    </row>
    <row r="51" spans="1:3" x14ac:dyDescent="0.2">
      <c r="A51" s="11" t="s">
        <v>12</v>
      </c>
      <c r="B51" s="11" t="s">
        <v>50</v>
      </c>
      <c r="C51" s="12">
        <v>1267551.57</v>
      </c>
    </row>
    <row r="52" spans="1:3" x14ac:dyDescent="0.2">
      <c r="A52" s="11" t="s">
        <v>12</v>
      </c>
      <c r="B52" s="11" t="s">
        <v>51</v>
      </c>
      <c r="C52" s="12">
        <v>23544996.52</v>
      </c>
    </row>
    <row r="53" spans="1:3" x14ac:dyDescent="0.2">
      <c r="A53" s="18" t="s">
        <v>7</v>
      </c>
      <c r="B53" s="18" t="s">
        <v>52</v>
      </c>
      <c r="C53" s="19">
        <f>C54+C55</f>
        <v>0</v>
      </c>
    </row>
    <row r="54" spans="1:3" x14ac:dyDescent="0.2">
      <c r="A54" s="11" t="s">
        <v>12</v>
      </c>
      <c r="B54" s="11" t="s">
        <v>53</v>
      </c>
      <c r="C54" s="12">
        <v>0</v>
      </c>
    </row>
    <row r="55" spans="1:3" x14ac:dyDescent="0.2">
      <c r="A55" s="11" t="s">
        <v>12</v>
      </c>
      <c r="B55" s="11" t="s">
        <v>54</v>
      </c>
      <c r="C55" s="12">
        <v>0</v>
      </c>
    </row>
    <row r="56" spans="1:3" x14ac:dyDescent="0.2">
      <c r="A56" s="20" t="s">
        <v>5</v>
      </c>
      <c r="B56" s="20" t="s">
        <v>55</v>
      </c>
      <c r="C56" s="21">
        <f>C57+C58+C59</f>
        <v>1102375.9300000002</v>
      </c>
    </row>
    <row r="57" spans="1:3" x14ac:dyDescent="0.2">
      <c r="A57" s="18" t="s">
        <v>7</v>
      </c>
      <c r="B57" s="18" t="s">
        <v>56</v>
      </c>
      <c r="C57" s="19">
        <v>1031433.93</v>
      </c>
    </row>
    <row r="58" spans="1:3" x14ac:dyDescent="0.2">
      <c r="A58" s="18" t="s">
        <v>7</v>
      </c>
      <c r="B58" s="18" t="s">
        <v>57</v>
      </c>
      <c r="C58" s="19">
        <v>68197</v>
      </c>
    </row>
    <row r="59" spans="1:3" x14ac:dyDescent="0.2">
      <c r="A59" s="18" t="s">
        <v>7</v>
      </c>
      <c r="B59" s="18" t="s">
        <v>58</v>
      </c>
      <c r="C59" s="19">
        <v>2745</v>
      </c>
    </row>
    <row r="60" spans="1:3" x14ac:dyDescent="0.2">
      <c r="A60" s="13" t="s">
        <v>3</v>
      </c>
      <c r="B60" s="13" t="s">
        <v>59</v>
      </c>
      <c r="C60" s="14">
        <f>C61+C65+C71</f>
        <v>2822</v>
      </c>
    </row>
    <row r="61" spans="1:3" x14ac:dyDescent="0.2">
      <c r="A61" s="20" t="s">
        <v>5</v>
      </c>
      <c r="B61" s="20" t="s">
        <v>60</v>
      </c>
      <c r="C61" s="21">
        <f>C62+C63+C64</f>
        <v>2822</v>
      </c>
    </row>
    <row r="62" spans="1:3" x14ac:dyDescent="0.2">
      <c r="A62" s="18" t="s">
        <v>7</v>
      </c>
      <c r="B62" s="18" t="s">
        <v>61</v>
      </c>
      <c r="C62" s="19">
        <v>2822</v>
      </c>
    </row>
    <row r="63" spans="1:3" x14ac:dyDescent="0.2">
      <c r="A63" s="18" t="s">
        <v>7</v>
      </c>
      <c r="B63" s="18" t="s">
        <v>62</v>
      </c>
      <c r="C63" s="19">
        <v>0</v>
      </c>
    </row>
    <row r="64" spans="1:3" x14ac:dyDescent="0.2">
      <c r="A64" s="18" t="s">
        <v>7</v>
      </c>
      <c r="B64" s="18" t="s">
        <v>63</v>
      </c>
      <c r="C64" s="19">
        <v>0</v>
      </c>
    </row>
    <row r="65" spans="1:3" x14ac:dyDescent="0.2">
      <c r="A65" s="20" t="s">
        <v>5</v>
      </c>
      <c r="B65" s="20" t="s">
        <v>64</v>
      </c>
      <c r="C65" s="21">
        <f>C66+C67+C68+C69+C70</f>
        <v>0</v>
      </c>
    </row>
    <row r="66" spans="1:3" x14ac:dyDescent="0.2">
      <c r="A66" s="18" t="s">
        <v>7</v>
      </c>
      <c r="B66" s="18" t="s">
        <v>65</v>
      </c>
      <c r="C66" s="19">
        <v>0</v>
      </c>
    </row>
    <row r="67" spans="1:3" x14ac:dyDescent="0.2">
      <c r="A67" s="18" t="s">
        <v>7</v>
      </c>
      <c r="B67" s="18" t="s">
        <v>66</v>
      </c>
      <c r="C67" s="19">
        <v>0</v>
      </c>
    </row>
    <row r="68" spans="1:3" x14ac:dyDescent="0.2">
      <c r="A68" s="18" t="s">
        <v>7</v>
      </c>
      <c r="B68" s="18" t="s">
        <v>67</v>
      </c>
      <c r="C68" s="19">
        <v>0</v>
      </c>
    </row>
    <row r="69" spans="1:3" x14ac:dyDescent="0.2">
      <c r="A69" s="18" t="s">
        <v>7</v>
      </c>
      <c r="B69" s="18" t="s">
        <v>68</v>
      </c>
      <c r="C69" s="19">
        <v>0</v>
      </c>
    </row>
    <row r="70" spans="1:3" x14ac:dyDescent="0.2">
      <c r="A70" s="18" t="s">
        <v>7</v>
      </c>
      <c r="B70" s="18" t="s">
        <v>69</v>
      </c>
      <c r="C70" s="19">
        <v>0</v>
      </c>
    </row>
    <row r="71" spans="1:3" x14ac:dyDescent="0.2">
      <c r="A71" s="20" t="s">
        <v>5</v>
      </c>
      <c r="B71" s="20" t="s">
        <v>70</v>
      </c>
      <c r="C71" s="21">
        <f>C72</f>
        <v>0</v>
      </c>
    </row>
    <row r="72" spans="1:3" x14ac:dyDescent="0.2">
      <c r="A72" s="18" t="s">
        <v>7</v>
      </c>
      <c r="B72" s="18" t="s">
        <v>71</v>
      </c>
      <c r="C72" s="19">
        <v>0</v>
      </c>
    </row>
    <row r="73" spans="1:3" x14ac:dyDescent="0.2">
      <c r="A73" s="13" t="s">
        <v>3</v>
      </c>
      <c r="B73" s="13" t="s">
        <v>72</v>
      </c>
      <c r="C73" s="14">
        <f>C74+C76</f>
        <v>0</v>
      </c>
    </row>
    <row r="74" spans="1:3" x14ac:dyDescent="0.2">
      <c r="A74" s="20" t="s">
        <v>5</v>
      </c>
      <c r="B74" s="20" t="s">
        <v>73</v>
      </c>
      <c r="C74" s="21">
        <f>C75</f>
        <v>0</v>
      </c>
    </row>
    <row r="75" spans="1:3" x14ac:dyDescent="0.2">
      <c r="A75" s="18" t="s">
        <v>7</v>
      </c>
      <c r="B75" s="18" t="s">
        <v>74</v>
      </c>
      <c r="C75" s="19">
        <v>0</v>
      </c>
    </row>
    <row r="76" spans="1:3" x14ac:dyDescent="0.2">
      <c r="A76" s="20" t="s">
        <v>5</v>
      </c>
      <c r="B76" s="20" t="s">
        <v>75</v>
      </c>
      <c r="C76" s="21">
        <f>C77+C78</f>
        <v>0</v>
      </c>
    </row>
    <row r="77" spans="1:3" x14ac:dyDescent="0.2">
      <c r="A77" s="18" t="s">
        <v>7</v>
      </c>
      <c r="B77" s="18" t="s">
        <v>76</v>
      </c>
      <c r="C77" s="19">
        <v>0</v>
      </c>
    </row>
    <row r="78" spans="1:3" x14ac:dyDescent="0.2">
      <c r="A78" s="18" t="s">
        <v>7</v>
      </c>
      <c r="B78" s="18" t="s">
        <v>77</v>
      </c>
      <c r="C78" s="19">
        <v>0</v>
      </c>
    </row>
    <row r="79" spans="1:3" x14ac:dyDescent="0.2">
      <c r="A79" s="13" t="s">
        <v>3</v>
      </c>
      <c r="B79" s="13" t="s">
        <v>78</v>
      </c>
      <c r="C79" s="14">
        <f>C80</f>
        <v>0</v>
      </c>
    </row>
    <row r="80" spans="1:3" x14ac:dyDescent="0.2">
      <c r="A80" s="20" t="s">
        <v>5</v>
      </c>
      <c r="B80" s="20" t="s">
        <v>78</v>
      </c>
      <c r="C80" s="21">
        <f>C81</f>
        <v>0</v>
      </c>
    </row>
    <row r="81" spans="1:4" x14ac:dyDescent="0.2">
      <c r="A81" s="18" t="s">
        <v>7</v>
      </c>
      <c r="B81" s="18" t="s">
        <v>78</v>
      </c>
      <c r="C81" s="19">
        <v>0</v>
      </c>
    </row>
    <row r="82" spans="1:4" x14ac:dyDescent="0.2">
      <c r="A82" s="13" t="s">
        <v>3</v>
      </c>
      <c r="B82" s="13" t="s">
        <v>79</v>
      </c>
      <c r="C82" s="14">
        <f>C83+C88</f>
        <v>191434512.50999999</v>
      </c>
    </row>
    <row r="83" spans="1:4" x14ac:dyDescent="0.2">
      <c r="A83" s="20" t="s">
        <v>5</v>
      </c>
      <c r="B83" s="20" t="s">
        <v>80</v>
      </c>
      <c r="C83" s="21">
        <f>C84+C85+C86+C87</f>
        <v>191226121.69</v>
      </c>
    </row>
    <row r="84" spans="1:4" x14ac:dyDescent="0.2">
      <c r="A84" s="18" t="s">
        <v>7</v>
      </c>
      <c r="B84" s="18" t="s">
        <v>81</v>
      </c>
      <c r="C84" s="19">
        <v>0</v>
      </c>
    </row>
    <row r="85" spans="1:4" x14ac:dyDescent="0.2">
      <c r="A85" s="18" t="s">
        <v>7</v>
      </c>
      <c r="B85" s="18" t="s">
        <v>82</v>
      </c>
      <c r="C85" s="19">
        <v>170758125.43000001</v>
      </c>
    </row>
    <row r="86" spans="1:4" x14ac:dyDescent="0.2">
      <c r="A86" s="18" t="s">
        <v>7</v>
      </c>
      <c r="B86" s="18" t="s">
        <v>83</v>
      </c>
      <c r="C86" s="19">
        <v>627505.79</v>
      </c>
    </row>
    <row r="87" spans="1:4" x14ac:dyDescent="0.2">
      <c r="A87" s="18" t="s">
        <v>7</v>
      </c>
      <c r="B87" s="18" t="s">
        <v>84</v>
      </c>
      <c r="C87" s="19">
        <v>19840490.469999999</v>
      </c>
    </row>
    <row r="88" spans="1:4" x14ac:dyDescent="0.2">
      <c r="A88" s="20" t="s">
        <v>5</v>
      </c>
      <c r="B88" s="20" t="s">
        <v>85</v>
      </c>
      <c r="C88" s="21">
        <f>C89+C90+C91+C92+C93+C94</f>
        <v>208390.82</v>
      </c>
    </row>
    <row r="89" spans="1:4" x14ac:dyDescent="0.2">
      <c r="A89" s="18" t="s">
        <v>7</v>
      </c>
      <c r="B89" s="18" t="s">
        <v>86</v>
      </c>
      <c r="C89" s="19">
        <v>0</v>
      </c>
    </row>
    <row r="90" spans="1:4" x14ac:dyDescent="0.2">
      <c r="A90" s="18" t="s">
        <v>7</v>
      </c>
      <c r="B90" s="18" t="s">
        <v>189</v>
      </c>
      <c r="C90" s="19">
        <v>0</v>
      </c>
    </row>
    <row r="91" spans="1:4" x14ac:dyDescent="0.2">
      <c r="A91" s="18" t="s">
        <v>7</v>
      </c>
      <c r="B91" s="18" t="s">
        <v>87</v>
      </c>
      <c r="C91" s="19">
        <v>0</v>
      </c>
    </row>
    <row r="92" spans="1:4" x14ac:dyDescent="0.2">
      <c r="A92" s="18" t="s">
        <v>7</v>
      </c>
      <c r="B92" s="18" t="s">
        <v>88</v>
      </c>
      <c r="C92" s="19">
        <v>110398.82</v>
      </c>
    </row>
    <row r="93" spans="1:4" x14ac:dyDescent="0.2">
      <c r="A93" s="18" t="s">
        <v>7</v>
      </c>
      <c r="B93" s="18" t="s">
        <v>89</v>
      </c>
      <c r="C93" s="19">
        <v>97860</v>
      </c>
    </row>
    <row r="94" spans="1:4" x14ac:dyDescent="0.2">
      <c r="A94" s="18" t="s">
        <v>7</v>
      </c>
      <c r="B94" s="18" t="s">
        <v>90</v>
      </c>
      <c r="C94" s="19">
        <v>132</v>
      </c>
      <c r="D94" s="2"/>
    </row>
    <row r="95" spans="1:4" x14ac:dyDescent="0.2">
      <c r="A95" s="15"/>
      <c r="B95" s="16" t="s">
        <v>91</v>
      </c>
      <c r="C95" s="17">
        <f>C82+C79+C73+C60+C36+C23+C7+C4</f>
        <v>847218063.33000004</v>
      </c>
    </row>
    <row r="96" spans="1:4" ht="15" x14ac:dyDescent="0.25">
      <c r="A96" s="40"/>
      <c r="B96" s="40"/>
      <c r="C96" s="40"/>
    </row>
    <row r="97" spans="1:6" ht="15" x14ac:dyDescent="0.25">
      <c r="A97" s="40"/>
      <c r="B97" s="40"/>
      <c r="C97" s="40"/>
    </row>
    <row r="98" spans="1:6" ht="15" x14ac:dyDescent="0.25">
      <c r="A98" s="28" t="s">
        <v>92</v>
      </c>
      <c r="B98" s="29"/>
      <c r="C98" s="30"/>
    </row>
    <row r="99" spans="1:6" ht="15" x14ac:dyDescent="0.25">
      <c r="A99" s="41" t="s">
        <v>1</v>
      </c>
      <c r="B99" s="41" t="s">
        <v>2</v>
      </c>
      <c r="C99" s="37"/>
    </row>
    <row r="100" spans="1:6" ht="15" x14ac:dyDescent="0.25">
      <c r="A100" s="31"/>
      <c r="B100" s="31"/>
      <c r="C100" s="32"/>
    </row>
    <row r="101" spans="1:6" ht="15" x14ac:dyDescent="0.25">
      <c r="A101" s="31" t="s">
        <v>93</v>
      </c>
      <c r="B101" s="31" t="s">
        <v>94</v>
      </c>
      <c r="C101" s="32">
        <f>C102+C105+C107+C110+C127+C131+C134+C138</f>
        <v>527381370.64000005</v>
      </c>
      <c r="E101" s="3"/>
    </row>
    <row r="102" spans="1:6" ht="15" x14ac:dyDescent="0.25">
      <c r="A102" s="33" t="s">
        <v>95</v>
      </c>
      <c r="B102" s="33" t="s">
        <v>96</v>
      </c>
      <c r="C102" s="34">
        <f>C103+C104</f>
        <v>310569222.06999999</v>
      </c>
      <c r="E102" s="2"/>
    </row>
    <row r="103" spans="1:6" ht="15" x14ac:dyDescent="0.25">
      <c r="A103" s="35" t="s">
        <v>97</v>
      </c>
      <c r="B103" s="35" t="s">
        <v>98</v>
      </c>
      <c r="C103" s="22">
        <v>247967834.13999999</v>
      </c>
      <c r="D103" s="4"/>
      <c r="E103" s="2"/>
    </row>
    <row r="104" spans="1:6" ht="15" x14ac:dyDescent="0.25">
      <c r="A104" s="35" t="s">
        <v>97</v>
      </c>
      <c r="B104" s="35" t="s">
        <v>99</v>
      </c>
      <c r="C104" s="22">
        <v>62601387.93</v>
      </c>
      <c r="D104" s="4"/>
      <c r="E104" s="2"/>
      <c r="F104" s="5"/>
    </row>
    <row r="105" spans="1:6" ht="15" x14ac:dyDescent="0.25">
      <c r="A105" s="33" t="s">
        <v>95</v>
      </c>
      <c r="B105" s="33" t="s">
        <v>100</v>
      </c>
      <c r="C105" s="23">
        <f>C106</f>
        <v>22152517.289999999</v>
      </c>
      <c r="D105" s="5"/>
      <c r="E105" s="2"/>
    </row>
    <row r="106" spans="1:6" ht="15" x14ac:dyDescent="0.25">
      <c r="A106" s="35" t="s">
        <v>97</v>
      </c>
      <c r="B106" s="35" t="s">
        <v>101</v>
      </c>
      <c r="C106" s="22">
        <v>22152517.289999999</v>
      </c>
      <c r="D106" s="5"/>
      <c r="E106" s="2"/>
    </row>
    <row r="107" spans="1:6" ht="15" x14ac:dyDescent="0.25">
      <c r="A107" s="33" t="s">
        <v>95</v>
      </c>
      <c r="B107" s="33" t="s">
        <v>102</v>
      </c>
      <c r="C107" s="23">
        <f>C108+C109</f>
        <v>104097354.88000001</v>
      </c>
      <c r="D107" s="5"/>
      <c r="E107" s="2"/>
    </row>
    <row r="108" spans="1:6" ht="15" x14ac:dyDescent="0.25">
      <c r="A108" s="35" t="s">
        <v>97</v>
      </c>
      <c r="B108" s="35" t="s">
        <v>103</v>
      </c>
      <c r="C108" s="22">
        <v>17050461.510000002</v>
      </c>
    </row>
    <row r="109" spans="1:6" ht="15" x14ac:dyDescent="0.25">
      <c r="A109" s="35" t="s">
        <v>97</v>
      </c>
      <c r="B109" s="35" t="s">
        <v>104</v>
      </c>
      <c r="C109" s="22">
        <v>87046893.370000005</v>
      </c>
    </row>
    <row r="110" spans="1:6" ht="15" x14ac:dyDescent="0.25">
      <c r="A110" s="33" t="s">
        <v>95</v>
      </c>
      <c r="B110" s="33" t="s">
        <v>9</v>
      </c>
      <c r="C110" s="34">
        <f>C111+C115+C118+C122+C124</f>
        <v>84064933.950000003</v>
      </c>
      <c r="E110" s="5"/>
    </row>
    <row r="111" spans="1:6" ht="15" x14ac:dyDescent="0.25">
      <c r="A111" s="35" t="s">
        <v>97</v>
      </c>
      <c r="B111" s="35" t="s">
        <v>105</v>
      </c>
      <c r="C111" s="22">
        <f>C112+C113+C114</f>
        <v>1502593.1300000001</v>
      </c>
    </row>
    <row r="112" spans="1:6" ht="15" x14ac:dyDescent="0.25">
      <c r="A112" s="37" t="s">
        <v>106</v>
      </c>
      <c r="B112" s="37" t="s">
        <v>107</v>
      </c>
      <c r="C112" s="7">
        <v>1189611.31</v>
      </c>
    </row>
    <row r="113" spans="1:5" ht="15" x14ac:dyDescent="0.25">
      <c r="A113" s="37" t="s">
        <v>106</v>
      </c>
      <c r="B113" s="37" t="s">
        <v>108</v>
      </c>
      <c r="C113" s="7">
        <v>312981.82</v>
      </c>
    </row>
    <row r="114" spans="1:5" ht="15" x14ac:dyDescent="0.25">
      <c r="A114" s="37" t="s">
        <v>106</v>
      </c>
      <c r="B114" s="37" t="s">
        <v>109</v>
      </c>
      <c r="C114" s="7">
        <v>0</v>
      </c>
      <c r="E114" s="2"/>
    </row>
    <row r="115" spans="1:5" ht="15" x14ac:dyDescent="0.25">
      <c r="A115" s="35" t="s">
        <v>97</v>
      </c>
      <c r="B115" s="35" t="s">
        <v>110</v>
      </c>
      <c r="C115" s="22">
        <f>C116+C117</f>
        <v>82129060.370000005</v>
      </c>
      <c r="E115" s="2"/>
    </row>
    <row r="116" spans="1:5" ht="15" x14ac:dyDescent="0.25">
      <c r="A116" s="37" t="s">
        <v>106</v>
      </c>
      <c r="B116" s="37" t="s">
        <v>111</v>
      </c>
      <c r="C116" s="7">
        <v>80359660.680000007</v>
      </c>
      <c r="E116" s="2"/>
    </row>
    <row r="117" spans="1:5" ht="15" x14ac:dyDescent="0.25">
      <c r="A117" s="37" t="s">
        <v>106</v>
      </c>
      <c r="B117" s="37" t="s">
        <v>112</v>
      </c>
      <c r="C117" s="7">
        <v>1769399.69</v>
      </c>
      <c r="E117" s="2"/>
    </row>
    <row r="118" spans="1:5" ht="15" x14ac:dyDescent="0.25">
      <c r="A118" s="35" t="s">
        <v>97</v>
      </c>
      <c r="B118" s="35" t="s">
        <v>113</v>
      </c>
      <c r="C118" s="22">
        <f>C119+C120+C121</f>
        <v>423280.45</v>
      </c>
      <c r="E118" s="2"/>
    </row>
    <row r="119" spans="1:5" ht="15" x14ac:dyDescent="0.25">
      <c r="A119" s="37" t="s">
        <v>106</v>
      </c>
      <c r="B119" s="37" t="s">
        <v>114</v>
      </c>
      <c r="C119" s="7">
        <v>0</v>
      </c>
      <c r="E119" s="2"/>
    </row>
    <row r="120" spans="1:5" ht="15" x14ac:dyDescent="0.25">
      <c r="A120" s="37" t="s">
        <v>106</v>
      </c>
      <c r="B120" s="37" t="s">
        <v>191</v>
      </c>
      <c r="C120" s="7">
        <v>0</v>
      </c>
      <c r="E120" s="2"/>
    </row>
    <row r="121" spans="1:5" ht="15" x14ac:dyDescent="0.25">
      <c r="A121" s="37" t="s">
        <v>106</v>
      </c>
      <c r="B121" s="37" t="s">
        <v>115</v>
      </c>
      <c r="C121" s="7">
        <v>423280.45</v>
      </c>
      <c r="E121" s="2"/>
    </row>
    <row r="122" spans="1:5" ht="15" x14ac:dyDescent="0.25">
      <c r="A122" s="35" t="s">
        <v>97</v>
      </c>
      <c r="B122" s="35" t="s">
        <v>116</v>
      </c>
      <c r="C122" s="22">
        <f>C123</f>
        <v>10000</v>
      </c>
      <c r="E122" s="2"/>
    </row>
    <row r="123" spans="1:5" ht="15" x14ac:dyDescent="0.25">
      <c r="A123" s="37" t="s">
        <v>106</v>
      </c>
      <c r="B123" s="37" t="s">
        <v>116</v>
      </c>
      <c r="C123" s="7">
        <v>10000</v>
      </c>
      <c r="E123" s="2"/>
    </row>
    <row r="124" spans="1:5" ht="15" x14ac:dyDescent="0.25">
      <c r="A124" s="35" t="s">
        <v>97</v>
      </c>
      <c r="B124" s="35" t="s">
        <v>117</v>
      </c>
      <c r="C124" s="22">
        <f>C125+C126</f>
        <v>0</v>
      </c>
    </row>
    <row r="125" spans="1:5" ht="15" x14ac:dyDescent="0.25">
      <c r="A125" s="37" t="s">
        <v>106</v>
      </c>
      <c r="B125" s="37" t="s">
        <v>118</v>
      </c>
      <c r="C125" s="7">
        <v>0</v>
      </c>
    </row>
    <row r="126" spans="1:5" ht="15" x14ac:dyDescent="0.25">
      <c r="A126" s="37" t="s">
        <v>106</v>
      </c>
      <c r="B126" s="37" t="s">
        <v>119</v>
      </c>
      <c r="C126" s="7">
        <v>0</v>
      </c>
    </row>
    <row r="127" spans="1:5" ht="15" x14ac:dyDescent="0.25">
      <c r="A127" s="33" t="s">
        <v>95</v>
      </c>
      <c r="B127" s="33" t="s">
        <v>120</v>
      </c>
      <c r="C127" s="23">
        <f>C128+C129+C130</f>
        <v>61293.240000000005</v>
      </c>
    </row>
    <row r="128" spans="1:5" ht="15" x14ac:dyDescent="0.25">
      <c r="A128" s="35" t="s">
        <v>97</v>
      </c>
      <c r="B128" s="35" t="s">
        <v>121</v>
      </c>
      <c r="C128" s="22">
        <v>0</v>
      </c>
    </row>
    <row r="129" spans="1:3" ht="15" x14ac:dyDescent="0.25">
      <c r="A129" s="35" t="s">
        <v>97</v>
      </c>
      <c r="B129" s="35" t="s">
        <v>122</v>
      </c>
      <c r="C129" s="22">
        <v>59088.83</v>
      </c>
    </row>
    <row r="130" spans="1:3" ht="15" x14ac:dyDescent="0.25">
      <c r="A130" s="35" t="s">
        <v>97</v>
      </c>
      <c r="B130" s="35" t="s">
        <v>123</v>
      </c>
      <c r="C130" s="22">
        <v>2204.41</v>
      </c>
    </row>
    <row r="131" spans="1:3" ht="15" x14ac:dyDescent="0.25">
      <c r="A131" s="33" t="s">
        <v>95</v>
      </c>
      <c r="B131" s="33" t="s">
        <v>124</v>
      </c>
      <c r="C131" s="23">
        <v>0</v>
      </c>
    </row>
    <row r="132" spans="1:3" ht="15" x14ac:dyDescent="0.25">
      <c r="A132" s="35" t="s">
        <v>97</v>
      </c>
      <c r="B132" s="35" t="s">
        <v>125</v>
      </c>
      <c r="C132" s="22">
        <v>0</v>
      </c>
    </row>
    <row r="133" spans="1:3" ht="15" x14ac:dyDescent="0.25">
      <c r="A133" s="35" t="s">
        <v>97</v>
      </c>
      <c r="B133" s="35" t="s">
        <v>126</v>
      </c>
      <c r="C133" s="22">
        <v>0</v>
      </c>
    </row>
    <row r="134" spans="1:3" ht="15" x14ac:dyDescent="0.25">
      <c r="A134" s="33" t="s">
        <v>95</v>
      </c>
      <c r="B134" s="33" t="s">
        <v>127</v>
      </c>
      <c r="C134" s="23">
        <f>C135+C136+C137</f>
        <v>312543.90999999997</v>
      </c>
    </row>
    <row r="135" spans="1:3" ht="15" x14ac:dyDescent="0.25">
      <c r="A135" s="35" t="s">
        <v>97</v>
      </c>
      <c r="B135" s="35" t="s">
        <v>128</v>
      </c>
      <c r="C135" s="22">
        <v>0</v>
      </c>
    </row>
    <row r="136" spans="1:3" ht="15" x14ac:dyDescent="0.25">
      <c r="A136" s="35" t="s">
        <v>97</v>
      </c>
      <c r="B136" s="35" t="s">
        <v>129</v>
      </c>
      <c r="C136" s="22">
        <v>0</v>
      </c>
    </row>
    <row r="137" spans="1:3" ht="15" x14ac:dyDescent="0.25">
      <c r="A137" s="35" t="s">
        <v>97</v>
      </c>
      <c r="B137" s="35" t="s">
        <v>130</v>
      </c>
      <c r="C137" s="22">
        <v>312543.90999999997</v>
      </c>
    </row>
    <row r="138" spans="1:3" ht="15" x14ac:dyDescent="0.25">
      <c r="A138" s="33" t="s">
        <v>95</v>
      </c>
      <c r="B138" s="33" t="s">
        <v>131</v>
      </c>
      <c r="C138" s="23">
        <f>C139+C140+C141+C142</f>
        <v>6123505.3000000007</v>
      </c>
    </row>
    <row r="139" spans="1:3" ht="15" x14ac:dyDescent="0.25">
      <c r="A139" s="35" t="s">
        <v>97</v>
      </c>
      <c r="B139" s="35" t="s">
        <v>132</v>
      </c>
      <c r="C139" s="22">
        <v>2160808.06</v>
      </c>
    </row>
    <row r="140" spans="1:3" ht="15" x14ac:dyDescent="0.25">
      <c r="A140" s="35" t="s">
        <v>97</v>
      </c>
      <c r="B140" s="35" t="s">
        <v>133</v>
      </c>
      <c r="C140" s="22">
        <v>1001812.08</v>
      </c>
    </row>
    <row r="141" spans="1:3" ht="15" x14ac:dyDescent="0.25">
      <c r="A141" s="35" t="s">
        <v>97</v>
      </c>
      <c r="B141" s="35" t="s">
        <v>134</v>
      </c>
      <c r="C141" s="22">
        <v>0</v>
      </c>
    </row>
    <row r="142" spans="1:3" ht="15" x14ac:dyDescent="0.25">
      <c r="A142" s="35" t="s">
        <v>97</v>
      </c>
      <c r="B142" s="35" t="s">
        <v>135</v>
      </c>
      <c r="C142" s="22">
        <v>2960885.16</v>
      </c>
    </row>
    <row r="143" spans="1:3" ht="15" x14ac:dyDescent="0.25">
      <c r="A143" s="31" t="s">
        <v>93</v>
      </c>
      <c r="B143" s="31" t="s">
        <v>136</v>
      </c>
      <c r="C143" s="32">
        <f>C144+C149</f>
        <v>43632095.539999999</v>
      </c>
    </row>
    <row r="144" spans="1:3" ht="15" x14ac:dyDescent="0.25">
      <c r="A144" s="33" t="s">
        <v>95</v>
      </c>
      <c r="B144" s="33" t="s">
        <v>190</v>
      </c>
      <c r="C144" s="23">
        <f>C145+C146+C147+C148</f>
        <v>27291196.48</v>
      </c>
    </row>
    <row r="145" spans="1:3" ht="15" x14ac:dyDescent="0.25">
      <c r="A145" s="35" t="s">
        <v>137</v>
      </c>
      <c r="B145" s="35" t="s">
        <v>138</v>
      </c>
      <c r="C145" s="22">
        <v>23267241.010000002</v>
      </c>
    </row>
    <row r="146" spans="1:3" ht="15" x14ac:dyDescent="0.25">
      <c r="A146" s="35" t="s">
        <v>97</v>
      </c>
      <c r="B146" s="35" t="s">
        <v>139</v>
      </c>
      <c r="C146" s="22">
        <v>0</v>
      </c>
    </row>
    <row r="147" spans="1:3" ht="15" x14ac:dyDescent="0.25">
      <c r="A147" s="35" t="s">
        <v>97</v>
      </c>
      <c r="B147" s="35" t="s">
        <v>140</v>
      </c>
      <c r="C147" s="22">
        <v>4023955.47</v>
      </c>
    </row>
    <row r="148" spans="1:3" ht="15" x14ac:dyDescent="0.25">
      <c r="A148" s="35" t="s">
        <v>97</v>
      </c>
      <c r="B148" s="35" t="s">
        <v>141</v>
      </c>
      <c r="C148" s="22">
        <v>0</v>
      </c>
    </row>
    <row r="149" spans="1:3" ht="15" x14ac:dyDescent="0.25">
      <c r="A149" s="33" t="s">
        <v>95</v>
      </c>
      <c r="B149" s="33" t="s">
        <v>142</v>
      </c>
      <c r="C149" s="23">
        <f>C150+C154+C156+C160+C162</f>
        <v>16340899.059999999</v>
      </c>
    </row>
    <row r="150" spans="1:3" ht="15" x14ac:dyDescent="0.25">
      <c r="A150" s="35" t="s">
        <v>97</v>
      </c>
      <c r="B150" s="35" t="s">
        <v>143</v>
      </c>
      <c r="C150" s="22">
        <f>C151+C152+C153</f>
        <v>12638576.01</v>
      </c>
    </row>
    <row r="151" spans="1:3" ht="15" x14ac:dyDescent="0.25">
      <c r="A151" s="37" t="s">
        <v>106</v>
      </c>
      <c r="B151" s="37" t="s">
        <v>144</v>
      </c>
      <c r="C151" s="7">
        <v>5983749.8499999996</v>
      </c>
    </row>
    <row r="152" spans="1:3" ht="15" x14ac:dyDescent="0.25">
      <c r="A152" s="37" t="s">
        <v>145</v>
      </c>
      <c r="B152" s="37" t="s">
        <v>146</v>
      </c>
      <c r="C152" s="7">
        <v>6654826.1600000001</v>
      </c>
    </row>
    <row r="153" spans="1:3" ht="15" x14ac:dyDescent="0.25">
      <c r="A153" s="37" t="s">
        <v>106</v>
      </c>
      <c r="B153" s="37" t="s">
        <v>147</v>
      </c>
      <c r="C153" s="7">
        <v>0</v>
      </c>
    </row>
    <row r="154" spans="1:3" ht="15" x14ac:dyDescent="0.25">
      <c r="A154" s="35" t="s">
        <v>97</v>
      </c>
      <c r="B154" s="35" t="s">
        <v>148</v>
      </c>
      <c r="C154" s="22">
        <f>C155</f>
        <v>0</v>
      </c>
    </row>
    <row r="155" spans="1:3" ht="15" x14ac:dyDescent="0.25">
      <c r="A155" s="37" t="s">
        <v>106</v>
      </c>
      <c r="B155" s="37" t="s">
        <v>148</v>
      </c>
      <c r="C155" s="7">
        <v>0</v>
      </c>
    </row>
    <row r="156" spans="1:3" ht="15" x14ac:dyDescent="0.25">
      <c r="A156" s="35" t="s">
        <v>97</v>
      </c>
      <c r="B156" s="35" t="s">
        <v>149</v>
      </c>
      <c r="C156" s="22">
        <f>C157+C158+C159</f>
        <v>2067954.67</v>
      </c>
    </row>
    <row r="157" spans="1:3" ht="15" x14ac:dyDescent="0.25">
      <c r="A157" s="37" t="s">
        <v>106</v>
      </c>
      <c r="B157" s="37" t="s">
        <v>150</v>
      </c>
      <c r="C157" s="7">
        <v>0</v>
      </c>
    </row>
    <row r="158" spans="1:3" ht="15" x14ac:dyDescent="0.25">
      <c r="A158" s="37" t="s">
        <v>106</v>
      </c>
      <c r="B158" s="37" t="s">
        <v>151</v>
      </c>
      <c r="C158" s="7">
        <v>0</v>
      </c>
    </row>
    <row r="159" spans="1:3" ht="15" x14ac:dyDescent="0.25">
      <c r="A159" s="37" t="s">
        <v>106</v>
      </c>
      <c r="B159" s="37" t="s">
        <v>152</v>
      </c>
      <c r="C159" s="7">
        <v>2067954.67</v>
      </c>
    </row>
    <row r="160" spans="1:3" ht="15" x14ac:dyDescent="0.25">
      <c r="A160" s="35" t="s">
        <v>97</v>
      </c>
      <c r="B160" s="35" t="s">
        <v>153</v>
      </c>
      <c r="C160" s="22">
        <f>C161</f>
        <v>0</v>
      </c>
    </row>
    <row r="161" spans="1:3" ht="15" x14ac:dyDescent="0.25">
      <c r="A161" s="37" t="s">
        <v>106</v>
      </c>
      <c r="B161" s="37" t="s">
        <v>153</v>
      </c>
      <c r="C161" s="7">
        <v>0</v>
      </c>
    </row>
    <row r="162" spans="1:3" ht="15" x14ac:dyDescent="0.25">
      <c r="A162" s="35" t="s">
        <v>97</v>
      </c>
      <c r="B162" s="35" t="s">
        <v>154</v>
      </c>
      <c r="C162" s="22">
        <f>C163+C164</f>
        <v>1634368.38</v>
      </c>
    </row>
    <row r="163" spans="1:3" ht="15" x14ac:dyDescent="0.25">
      <c r="A163" s="37" t="s">
        <v>106</v>
      </c>
      <c r="B163" s="37" t="s">
        <v>155</v>
      </c>
      <c r="C163" s="7">
        <v>0</v>
      </c>
    </row>
    <row r="164" spans="1:3" ht="15" x14ac:dyDescent="0.25">
      <c r="A164" s="37" t="s">
        <v>106</v>
      </c>
      <c r="B164" s="37" t="s">
        <v>156</v>
      </c>
      <c r="C164" s="7">
        <v>1634368.38</v>
      </c>
    </row>
    <row r="165" spans="1:3" ht="15" x14ac:dyDescent="0.25">
      <c r="A165" s="31" t="s">
        <v>93</v>
      </c>
      <c r="B165" s="31" t="s">
        <v>157</v>
      </c>
      <c r="C165" s="32">
        <f>C166+C170+C176</f>
        <v>0</v>
      </c>
    </row>
    <row r="166" spans="1:3" ht="15" x14ac:dyDescent="0.25">
      <c r="A166" s="33" t="s">
        <v>95</v>
      </c>
      <c r="B166" s="33" t="s">
        <v>158</v>
      </c>
      <c r="C166" s="23">
        <v>0</v>
      </c>
    </row>
    <row r="167" spans="1:3" ht="15" x14ac:dyDescent="0.25">
      <c r="A167" s="35" t="s">
        <v>97</v>
      </c>
      <c r="B167" s="35" t="s">
        <v>159</v>
      </c>
      <c r="C167" s="22">
        <v>0</v>
      </c>
    </row>
    <row r="168" spans="1:3" ht="15" x14ac:dyDescent="0.25">
      <c r="A168" s="35" t="s">
        <v>97</v>
      </c>
      <c r="B168" s="35" t="s">
        <v>160</v>
      </c>
      <c r="C168" s="22">
        <v>0</v>
      </c>
    </row>
    <row r="169" spans="1:3" ht="15" x14ac:dyDescent="0.25">
      <c r="A169" s="35" t="s">
        <v>97</v>
      </c>
      <c r="B169" s="35" t="s">
        <v>161</v>
      </c>
      <c r="C169" s="22">
        <v>0</v>
      </c>
    </row>
    <row r="170" spans="1:3" ht="15" x14ac:dyDescent="0.25">
      <c r="A170" s="33" t="s">
        <v>95</v>
      </c>
      <c r="B170" s="33" t="s">
        <v>162</v>
      </c>
      <c r="C170" s="23">
        <v>0</v>
      </c>
    </row>
    <row r="171" spans="1:3" ht="15" x14ac:dyDescent="0.25">
      <c r="A171" s="35" t="s">
        <v>97</v>
      </c>
      <c r="B171" s="35" t="s">
        <v>163</v>
      </c>
      <c r="C171" s="22">
        <v>0</v>
      </c>
    </row>
    <row r="172" spans="1:3" ht="15" x14ac:dyDescent="0.25">
      <c r="A172" s="35" t="s">
        <v>97</v>
      </c>
      <c r="B172" s="35" t="s">
        <v>164</v>
      </c>
      <c r="C172" s="22">
        <v>0</v>
      </c>
    </row>
    <row r="173" spans="1:3" ht="15" x14ac:dyDescent="0.25">
      <c r="A173" s="35" t="s">
        <v>97</v>
      </c>
      <c r="B173" s="35" t="s">
        <v>165</v>
      </c>
      <c r="C173" s="22">
        <v>0</v>
      </c>
    </row>
    <row r="174" spans="1:3" ht="15" x14ac:dyDescent="0.25">
      <c r="A174" s="35" t="s">
        <v>97</v>
      </c>
      <c r="B174" s="35" t="s">
        <v>166</v>
      </c>
      <c r="C174" s="22">
        <v>0</v>
      </c>
    </row>
    <row r="175" spans="1:3" ht="15" x14ac:dyDescent="0.25">
      <c r="A175" s="35" t="s">
        <v>97</v>
      </c>
      <c r="B175" s="35" t="s">
        <v>167</v>
      </c>
      <c r="C175" s="22">
        <v>0</v>
      </c>
    </row>
    <row r="176" spans="1:3" ht="15" x14ac:dyDescent="0.25">
      <c r="A176" s="33" t="s">
        <v>95</v>
      </c>
      <c r="B176" s="33" t="s">
        <v>168</v>
      </c>
      <c r="C176" s="23">
        <v>0</v>
      </c>
    </row>
    <row r="177" spans="1:3" ht="15" x14ac:dyDescent="0.25">
      <c r="A177" s="35" t="s">
        <v>97</v>
      </c>
      <c r="B177" s="35" t="s">
        <v>169</v>
      </c>
      <c r="C177" s="22">
        <v>0</v>
      </c>
    </row>
    <row r="178" spans="1:3" ht="15" x14ac:dyDescent="0.25">
      <c r="A178" s="31" t="s">
        <v>93</v>
      </c>
      <c r="B178" s="31" t="s">
        <v>170</v>
      </c>
      <c r="C178" s="32">
        <f>C179+C181</f>
        <v>2396299.2200000002</v>
      </c>
    </row>
    <row r="179" spans="1:3" ht="15" x14ac:dyDescent="0.25">
      <c r="A179" s="33" t="s">
        <v>95</v>
      </c>
      <c r="B179" s="33" t="s">
        <v>171</v>
      </c>
      <c r="C179" s="23">
        <v>0</v>
      </c>
    </row>
    <row r="180" spans="1:3" ht="15" x14ac:dyDescent="0.25">
      <c r="A180" s="35" t="s">
        <v>97</v>
      </c>
      <c r="B180" s="35" t="s">
        <v>172</v>
      </c>
      <c r="C180" s="22">
        <v>0</v>
      </c>
    </row>
    <row r="181" spans="1:3" ht="15" x14ac:dyDescent="0.25">
      <c r="A181" s="33" t="s">
        <v>95</v>
      </c>
      <c r="B181" s="33" t="s">
        <v>173</v>
      </c>
      <c r="C181" s="23">
        <f>C182+C183</f>
        <v>2396299.2200000002</v>
      </c>
    </row>
    <row r="182" spans="1:3" ht="15" x14ac:dyDescent="0.25">
      <c r="A182" s="35" t="s">
        <v>97</v>
      </c>
      <c r="B182" s="35" t="s">
        <v>173</v>
      </c>
      <c r="C182" s="22">
        <v>2396299.2200000002</v>
      </c>
    </row>
    <row r="183" spans="1:3" ht="15" x14ac:dyDescent="0.25">
      <c r="A183" s="35" t="s">
        <v>97</v>
      </c>
      <c r="B183" s="35" t="s">
        <v>174</v>
      </c>
      <c r="C183" s="22">
        <v>0</v>
      </c>
    </row>
    <row r="184" spans="1:3" ht="15" x14ac:dyDescent="0.25">
      <c r="A184" s="31" t="s">
        <v>93</v>
      </c>
      <c r="B184" s="31" t="s">
        <v>175</v>
      </c>
      <c r="C184" s="32">
        <v>0</v>
      </c>
    </row>
    <row r="185" spans="1:3" ht="15" x14ac:dyDescent="0.25">
      <c r="A185" s="33" t="s">
        <v>95</v>
      </c>
      <c r="B185" s="33" t="s">
        <v>175</v>
      </c>
      <c r="C185" s="23">
        <v>0</v>
      </c>
    </row>
    <row r="186" spans="1:3" ht="15" x14ac:dyDescent="0.25">
      <c r="A186" s="35" t="s">
        <v>97</v>
      </c>
      <c r="B186" s="35" t="s">
        <v>175</v>
      </c>
      <c r="C186" s="22">
        <v>0</v>
      </c>
    </row>
    <row r="187" spans="1:3" ht="15" x14ac:dyDescent="0.25">
      <c r="A187" s="31" t="s">
        <v>93</v>
      </c>
      <c r="B187" s="31" t="s">
        <v>176</v>
      </c>
      <c r="C187" s="32">
        <f>C188+C193</f>
        <v>193045898.28</v>
      </c>
    </row>
    <row r="188" spans="1:3" ht="15" x14ac:dyDescent="0.25">
      <c r="A188" s="33" t="s">
        <v>95</v>
      </c>
      <c r="B188" s="33" t="s">
        <v>177</v>
      </c>
      <c r="C188" s="23">
        <f>C189+C190+C191+C192</f>
        <v>184107306.02000001</v>
      </c>
    </row>
    <row r="189" spans="1:3" ht="15" x14ac:dyDescent="0.25">
      <c r="A189" s="35" t="s">
        <v>97</v>
      </c>
      <c r="B189" s="35" t="s">
        <v>178</v>
      </c>
      <c r="C189" s="36">
        <v>0</v>
      </c>
    </row>
    <row r="190" spans="1:3" ht="15" x14ac:dyDescent="0.25">
      <c r="A190" s="35" t="s">
        <v>97</v>
      </c>
      <c r="B190" s="35" t="s">
        <v>179</v>
      </c>
      <c r="C190" s="36">
        <v>163991479.96000001</v>
      </c>
    </row>
    <row r="191" spans="1:3" ht="15" x14ac:dyDescent="0.25">
      <c r="A191" s="35" t="s">
        <v>97</v>
      </c>
      <c r="B191" s="35" t="s">
        <v>180</v>
      </c>
      <c r="C191" s="36">
        <v>723153.58</v>
      </c>
    </row>
    <row r="192" spans="1:3" ht="15" x14ac:dyDescent="0.25">
      <c r="A192" s="35" t="s">
        <v>97</v>
      </c>
      <c r="B192" s="35" t="s">
        <v>181</v>
      </c>
      <c r="C192" s="22">
        <v>19392672.48</v>
      </c>
    </row>
    <row r="193" spans="1:4" ht="15" x14ac:dyDescent="0.25">
      <c r="A193" s="33" t="s">
        <v>95</v>
      </c>
      <c r="B193" s="33" t="s">
        <v>182</v>
      </c>
      <c r="C193" s="23">
        <f>C194+C195+C196+C197+C198+C199</f>
        <v>8938592.2599999998</v>
      </c>
    </row>
    <row r="194" spans="1:4" ht="15" x14ac:dyDescent="0.25">
      <c r="A194" s="35" t="s">
        <v>97</v>
      </c>
      <c r="B194" s="35" t="s">
        <v>183</v>
      </c>
      <c r="C194" s="22">
        <v>0</v>
      </c>
    </row>
    <row r="195" spans="1:4" ht="15" x14ac:dyDescent="0.25">
      <c r="A195" s="35" t="s">
        <v>97</v>
      </c>
      <c r="B195" s="35" t="s">
        <v>188</v>
      </c>
      <c r="C195" s="22">
        <v>0</v>
      </c>
    </row>
    <row r="196" spans="1:4" ht="15" x14ac:dyDescent="0.25">
      <c r="A196" s="35" t="s">
        <v>97</v>
      </c>
      <c r="B196" s="35" t="s">
        <v>184</v>
      </c>
      <c r="C196" s="22">
        <v>0</v>
      </c>
    </row>
    <row r="197" spans="1:4" ht="15" x14ac:dyDescent="0.25">
      <c r="A197" s="35" t="s">
        <v>137</v>
      </c>
      <c r="B197" s="35" t="s">
        <v>88</v>
      </c>
      <c r="C197" s="22">
        <v>67103.259999999995</v>
      </c>
    </row>
    <row r="198" spans="1:4" ht="15" x14ac:dyDescent="0.25">
      <c r="A198" s="35" t="s">
        <v>97</v>
      </c>
      <c r="B198" s="35" t="s">
        <v>185</v>
      </c>
      <c r="C198" s="22">
        <v>8871485</v>
      </c>
    </row>
    <row r="199" spans="1:4" ht="15" x14ac:dyDescent="0.25">
      <c r="A199" s="35" t="s">
        <v>97</v>
      </c>
      <c r="B199" s="35" t="s">
        <v>186</v>
      </c>
      <c r="C199" s="22">
        <v>4</v>
      </c>
      <c r="D199" s="2"/>
    </row>
    <row r="200" spans="1:4" ht="15" x14ac:dyDescent="0.25">
      <c r="A200" s="31"/>
      <c r="B200" s="38" t="s">
        <v>187</v>
      </c>
      <c r="C200" s="39">
        <f>C187+C184+C178+C165+C143+C101</f>
        <v>766455663.68000007</v>
      </c>
    </row>
    <row r="202" spans="1:4" x14ac:dyDescent="0.2">
      <c r="C202" s="2"/>
    </row>
    <row r="203" spans="1:4" x14ac:dyDescent="0.2">
      <c r="C203" s="2"/>
    </row>
    <row r="207" spans="1:4" x14ac:dyDescent="0.2">
      <c r="C207" s="2"/>
    </row>
    <row r="208" spans="1:4" x14ac:dyDescent="0.2">
      <c r="C208" s="4"/>
    </row>
    <row r="209" spans="3:4" x14ac:dyDescent="0.2">
      <c r="C209" s="4"/>
    </row>
    <row r="210" spans="3:4" x14ac:dyDescent="0.2">
      <c r="C210" s="4"/>
    </row>
    <row r="211" spans="3:4" x14ac:dyDescent="0.2">
      <c r="C211" s="4"/>
      <c r="D211" s="6"/>
    </row>
    <row r="213" spans="3:4" x14ac:dyDescent="0.2">
      <c r="C213" s="4"/>
    </row>
    <row r="214" spans="3:4" x14ac:dyDescent="0.2">
      <c r="C214" s="4"/>
    </row>
    <row r="215" spans="3:4" x14ac:dyDescent="0.2">
      <c r="C215" s="4"/>
    </row>
    <row r="217" spans="3:4" x14ac:dyDescent="0.2">
      <c r="C217" s="5"/>
    </row>
  </sheetData>
  <pageMargins left="0.7" right="0.7" top="0.75" bottom="0.75" header="0.3" footer="0.3"/>
  <pageSetup paperSize="9" scale="74" orientation="portrait" r:id="rId1"/>
  <rowBreaks count="1" manualBreakCount="1">
    <brk id="200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dcterms:created xsi:type="dcterms:W3CDTF">2019-04-03T09:31:31Z</dcterms:created>
  <dcterms:modified xsi:type="dcterms:W3CDTF">2020-07-06T07:39:20Z</dcterms:modified>
</cp:coreProperties>
</file>