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Stato Patrimoniale" sheetId="1" r:id="rId1"/>
  </sheets>
  <definedNames>
    <definedName name="_xlnm.Print_Area" localSheetId="0">'Stato Patrimoniale'!$A$1:$F$55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<sst xmlns="http://schemas.openxmlformats.org/spreadsheetml/2006/main" count="73" uniqueCount="73">
  <si>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 A) IMMOBILIZZAZIONI</t>
  </si>
  <si>
    <t xml:space="preserve">   I - IMMATERIALI:</t>
  </si>
  <si>
    <t xml:space="preserve">    1) Costi di impianto, di ampliamento e di sviluppo</t>
  </si>
  <si>
    <t xml:space="preserve">    2) Diritti di brevetto e diritti di utilizzazione delle opere di ingegno</t>
  </si>
  <si>
    <t xml:space="preserve">    3) Concessioni, licenze, marchi e diritti simili</t>
  </si>
  <si>
    <t xml:space="preserve">    4)  Immobilizzazioni in corso e acconti</t>
  </si>
  <si>
    <t xml:space="preserve">    5) Altre immobilizzazioni immateriali</t>
  </si>
  <si>
    <t xml:space="preserve">   II - MATERIALI:</t>
  </si>
  <si>
    <t xml:space="preserve">    1) Terreni e fabbricati</t>
  </si>
  <si>
    <t xml:space="preserve">    2) Impianti e attrezzature</t>
  </si>
  <si>
    <t xml:space="preserve">    3) Attrezzature scientifiche</t>
  </si>
  <si>
    <t xml:space="preserve">    4) Patrimonio librario, opere d'arte, d'antiquariato e museali</t>
  </si>
  <si>
    <t xml:space="preserve">    5) Mobili e arredi</t>
  </si>
  <si>
    <t xml:space="preserve">    6) Immobilizzazioni in corso e acconti</t>
  </si>
  <si>
    <t xml:space="preserve">    7) Altre immobilizzazioni materiali</t>
  </si>
  <si>
    <t xml:space="preserve">   III - FINANZIARIE:</t>
  </si>
  <si>
    <t xml:space="preserve">    1) Crediti verso MIUR e altre Amministrazioni centrali</t>
  </si>
  <si>
    <t xml:space="preserve">    2) Crediti verso Regioni e Province Autonome</t>
  </si>
  <si>
    <t xml:space="preserve">    3) Crediti verso altre Amministrazioni locali</t>
  </si>
  <si>
    <t xml:space="preserve">    5) Crediti verso Università</t>
  </si>
  <si>
    <t xml:space="preserve">    6) Crediti verso studenti per tasse e contributi</t>
  </si>
  <si>
    <t xml:space="preserve">    7) Crediti verso società ed enti controllati</t>
  </si>
  <si>
    <t xml:space="preserve">    8) Crediti verso altri (pubblici)</t>
  </si>
  <si>
    <t xml:space="preserve">    9) Crediti verso altri (privati)</t>
  </si>
  <si>
    <t xml:space="preserve">   III - ATTIVITA' FINANZIARIE</t>
  </si>
  <si>
    <t xml:space="preserve">   IV - DISPONIBILITA' LIQUIDE:</t>
  </si>
  <si>
    <t xml:space="preserve">    1) Depositi bancari e postali</t>
  </si>
  <si>
    <t xml:space="preserve">    2) Danaro e valori in cassa</t>
  </si>
  <si>
    <t xml:space="preserve">  C) RATEI E RISCONTI ATTIVI</t>
  </si>
  <si>
    <t xml:space="preserve">  A) PATRIMONIO NETTO:</t>
  </si>
  <si>
    <t xml:space="preserve">   I - FONDO DI DOTAZIONE DELL'ATENEO</t>
  </si>
  <si>
    <t xml:space="preserve">   II - PATRIMONIO VINCOLATO</t>
  </si>
  <si>
    <t xml:space="preserve">    1) Fondi vincolati destinati da terzi</t>
  </si>
  <si>
    <t xml:space="preserve">    2) Fondi vincolati per decisione degli organi istituzionali</t>
  </si>
  <si>
    <t xml:space="preserve">   III - PATRIMONIO NON VINCOLATO</t>
  </si>
  <si>
    <t xml:space="preserve">    1) Risultato gestionale esercizio</t>
  </si>
  <si>
    <t xml:space="preserve">    2) Risultati gestionali relativi ad esercizi precedenti</t>
  </si>
  <si>
    <t xml:space="preserve">    3) Riserve statutarie</t>
  </si>
  <si>
    <t xml:space="preserve">  B) FONDI PER RISCHI E ONERI</t>
  </si>
  <si>
    <t xml:space="preserve">  C) TRATTAMENTO DI FINE RAPPORTO DI LAVORO SUBORDINATO</t>
  </si>
  <si>
    <t xml:space="preserve">   1) Mutui e Debiti verso banche</t>
  </si>
  <si>
    <t xml:space="preserve">   2) Debiti: verso MIUR e altre Amministrazioni centrali</t>
  </si>
  <si>
    <t xml:space="preserve">   3) Debiti: verso Regione e Province Autonome</t>
  </si>
  <si>
    <t xml:space="preserve">   4) Debiti: verso altre Amministrazioni locali</t>
  </si>
  <si>
    <t xml:space="preserve">   6) Debiti: verso Università</t>
  </si>
  <si>
    <t xml:space="preserve">   7) Debiti: verso studenti</t>
  </si>
  <si>
    <t xml:space="preserve">   8) Acconti</t>
  </si>
  <si>
    <t xml:space="preserve">   9) Debiti: verso fornitori</t>
  </si>
  <si>
    <t xml:space="preserve">   10) Debiti: verso dipendenti</t>
  </si>
  <si>
    <t xml:space="preserve">   11) Debiti: verso società o enti controllati</t>
  </si>
  <si>
    <t xml:space="preserve">   12) Debiti: altri debiti</t>
  </si>
  <si>
    <t xml:space="preserve">  E) RATEI E RISCONTI PASSIVI E CONTRIBUTI AGLI INVESTIMENTI</t>
  </si>
  <si>
    <t>B) ATTIVO CIRCOLANTE</t>
  </si>
  <si>
    <t>I - RIMANENZE</t>
  </si>
  <si>
    <t>TOTALE ATTIVO</t>
  </si>
  <si>
    <t>CONTI D'ORDINE DELL'ATTIVO</t>
  </si>
  <si>
    <t>TOTALE PASSIVO</t>
  </si>
  <si>
    <t>CONTI D'ORDINE DEL PASSIVO</t>
  </si>
  <si>
    <t xml:space="preserve"> ATTIVO</t>
  </si>
  <si>
    <t xml:space="preserve"> PASSIVO</t>
  </si>
  <si>
    <t>II - CREDITI</t>
  </si>
  <si>
    <t xml:space="preserve">  D) DEBITI</t>
  </si>
  <si>
    <t>STATO PATRIMONIALE</t>
  </si>
  <si>
    <t>4) Crediti verso l'Unione Europea e altri Organismi internazionali</t>
  </si>
  <si>
    <t>3) Riserve vincolate (progetti specifici, obblighi di legge o altro)</t>
  </si>
  <si>
    <t>5) Debiti verso l'Unione Europea ed altri Organismi internazionali</t>
  </si>
  <si>
    <t xml:space="preserve">   c1) Rate risconti attivi</t>
  </si>
  <si>
    <t>d1) Ratei attivi per progetti e ricerche in corso</t>
  </si>
  <si>
    <t>F) RISCONTI PASSIVI PER PROGETTI E RICERCHE IN CORSO</t>
  </si>
  <si>
    <t>f) Risconti passivi per progetti e ricerche finanziate o cofinaziate in corso</t>
  </si>
  <si>
    <t>e1) Contributi agli investimenti</t>
  </si>
  <si>
    <t>e2) Ratei e risconti passivi</t>
  </si>
  <si>
    <t>D) RATEATTIVI PER PROGETTI E RICERCHE IN CORSO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</si>
</sst>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4" fontId="22" fillId="0" borderId="0" xfId="0" applyNumberFormat="1" applyFont="1" applyBorder="1" applyAlignment="1" applyProtection="1">
      <alignment horizontal="right" vertical="center" wrapText="1"/>
      <protection/>
    </xf>
    <xf numFmtId="4" fontId="21" fillId="0" borderId="0" xfId="0" applyNumberFormat="1" applyFont="1" applyBorder="1" applyAlignment="1" applyProtection="1">
      <alignment horizontal="right" vertical="center" wrapText="1"/>
      <protection/>
    </xf>
    <xf numFmtId="0" fontId="22" fillId="33" borderId="0" xfId="0" applyFont="1" applyFill="1" applyBorder="1" applyAlignment="1" applyProtection="1">
      <alignment horizontal="left" vertical="center" wrapText="1"/>
      <protection/>
    </xf>
    <xf numFmtId="4" fontId="20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 applyProtection="1">
      <alignment horizontal="right" vertical="center" wrapText="1"/>
      <protection/>
    </xf>
    <xf numFmtId="0" fontId="25" fillId="0" borderId="1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 applyProtection="1">
      <alignment horizontal="left" vertical="center" wrapText="1"/>
      <protection/>
    </xf>
    <xf numFmtId="179" fontId="26" fillId="0" borderId="10" xfId="45" applyFont="1" applyBorder="1" applyAlignment="1" applyProtection="1">
      <alignment horizontal="right"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4" fontId="26" fillId="0" borderId="10" xfId="0" applyNumberFormat="1" applyFont="1" applyBorder="1" applyAlignment="1" applyProtection="1">
      <alignment horizontal="right" vertical="center" wrapText="1"/>
      <protection/>
    </xf>
    <xf numFmtId="4" fontId="25" fillId="0" borderId="10" xfId="0" applyNumberFormat="1" applyFont="1" applyBorder="1" applyAlignment="1" applyProtection="1">
      <alignment horizontal="right" vertical="center" wrapText="1"/>
      <protection/>
    </xf>
    <xf numFmtId="0" fontId="26" fillId="33" borderId="0" xfId="0" applyFont="1" applyFill="1" applyBorder="1" applyAlignment="1" applyProtection="1">
      <alignment horizontal="left" vertical="center" wrapText="1"/>
      <protection/>
    </xf>
    <xf numFmtId="165" fontId="20" fillId="0" borderId="0" xfId="0" applyNumberFormat="1" applyFont="1" applyBorder="1" applyAlignment="1">
      <alignment/>
    </xf>
    <xf numFmtId="179" fontId="26" fillId="0" borderId="11" xfId="45" applyFont="1" applyBorder="1" applyAlignment="1" applyProtection="1">
      <alignment horizontal="right" vertical="center" wrapText="1"/>
      <protection/>
    </xf>
    <xf numFmtId="4" fontId="26" fillId="0" borderId="11" xfId="0" applyNumberFormat="1" applyFont="1" applyBorder="1" applyAlignment="1" applyProtection="1">
      <alignment horizontal="right" vertical="center" wrapText="1"/>
      <protection/>
    </xf>
    <xf numFmtId="0" fontId="26" fillId="0" borderId="12" xfId="0" applyFont="1" applyBorder="1" applyAlignment="1" applyProtection="1">
      <alignment horizontal="left" vertical="center" wrapText="1"/>
      <protection/>
    </xf>
    <xf numFmtId="0" fontId="25" fillId="0" borderId="12" xfId="0" applyFont="1" applyBorder="1" applyAlignment="1" applyProtection="1">
      <alignment horizontal="left" vertical="center" wrapText="1"/>
      <protection/>
    </xf>
    <xf numFmtId="179" fontId="20" fillId="0" borderId="0" xfId="45" applyFont="1" applyBorder="1" applyAlignment="1">
      <alignment/>
    </xf>
    <xf numFmtId="0" fontId="25" fillId="0" borderId="13" xfId="0" applyFont="1" applyBorder="1" applyAlignment="1" applyProtection="1">
      <alignment horizontal="left" vertical="center" wrapText="1"/>
      <protection/>
    </xf>
    <xf numFmtId="0" fontId="26" fillId="0" borderId="13" xfId="0" applyFont="1" applyBorder="1" applyAlignment="1" applyProtection="1">
      <alignment horizontal="left" vertical="center" wrapText="1"/>
      <protection/>
    </xf>
    <xf numFmtId="4" fontId="26" fillId="0" borderId="14" xfId="0" applyNumberFormat="1" applyFont="1" applyBorder="1" applyAlignment="1" applyProtection="1">
      <alignment horizontal="right" vertical="center" wrapText="1"/>
      <protection/>
    </xf>
    <xf numFmtId="4" fontId="25" fillId="0" borderId="14" xfId="0" applyNumberFormat="1" applyFont="1" applyBorder="1" applyAlignment="1" applyProtection="1">
      <alignment horizontal="right" vertical="center" wrapText="1"/>
      <protection/>
    </xf>
    <xf numFmtId="179" fontId="26" fillId="0" borderId="14" xfId="45" applyFont="1" applyBorder="1" applyAlignment="1" applyProtection="1">
      <alignment horizontal="right" vertical="center" wrapText="1"/>
      <protection/>
    </xf>
    <xf numFmtId="0" fontId="24" fillId="0" borderId="14" xfId="0" applyFont="1" applyBorder="1" applyAlignment="1">
      <alignment/>
    </xf>
    <xf numFmtId="0" fontId="26" fillId="33" borderId="13" xfId="0" applyFont="1" applyFill="1" applyBorder="1" applyAlignment="1" applyProtection="1">
      <alignment horizontal="left" vertical="center" wrapText="1"/>
      <protection/>
    </xf>
    <xf numFmtId="0" fontId="24" fillId="0" borderId="14" xfId="0" applyFont="1" applyBorder="1" applyAlignment="1">
      <alignment horizontal="center"/>
    </xf>
    <xf numFmtId="0" fontId="48" fillId="34" borderId="13" xfId="0" applyFont="1" applyFill="1" applyBorder="1" applyAlignment="1" applyProtection="1">
      <alignment horizontal="center" vertical="center" wrapText="1"/>
      <protection/>
    </xf>
    <xf numFmtId="0" fontId="26" fillId="14" borderId="13" xfId="0" applyFont="1" applyFill="1" applyBorder="1" applyAlignment="1" applyProtection="1">
      <alignment horizontal="left" vertical="center" wrapText="1"/>
      <protection/>
    </xf>
    <xf numFmtId="0" fontId="26" fillId="14" borderId="10" xfId="0" applyFont="1" applyFill="1" applyBorder="1" applyAlignment="1" applyProtection="1">
      <alignment horizontal="left" vertical="center" wrapText="1"/>
      <protection/>
    </xf>
    <xf numFmtId="179" fontId="26" fillId="14" borderId="10" xfId="45" applyFont="1" applyFill="1" applyBorder="1" applyAlignment="1" applyProtection="1">
      <alignment horizontal="right" vertical="center" wrapText="1"/>
      <protection/>
    </xf>
    <xf numFmtId="179" fontId="26" fillId="14" borderId="14" xfId="45" applyFont="1" applyFill="1" applyBorder="1" applyAlignment="1" applyProtection="1">
      <alignment horizontal="right" vertical="center" wrapText="1"/>
      <protection/>
    </xf>
    <xf numFmtId="0" fontId="26" fillId="14" borderId="0" xfId="0" applyFont="1" applyFill="1" applyBorder="1" applyAlignment="1" applyProtection="1">
      <alignment horizontal="left" vertical="center" wrapText="1"/>
      <protection/>
    </xf>
    <xf numFmtId="4" fontId="26" fillId="14" borderId="10" xfId="0" applyNumberFormat="1" applyFont="1" applyFill="1" applyBorder="1" applyAlignment="1" applyProtection="1">
      <alignment horizontal="right" vertical="center" wrapText="1"/>
      <protection/>
    </xf>
    <xf numFmtId="4" fontId="26" fillId="14" borderId="14" xfId="0" applyNumberFormat="1" applyFont="1" applyFill="1" applyBorder="1" applyAlignment="1" applyProtection="1">
      <alignment horizontal="right" vertical="center" wrapText="1"/>
      <protection/>
    </xf>
    <xf numFmtId="4" fontId="26" fillId="14" borderId="11" xfId="0" applyNumberFormat="1" applyFont="1" applyFill="1" applyBorder="1" applyAlignment="1" applyProtection="1">
      <alignment horizontal="right" vertical="center" wrapText="1"/>
      <protection/>
    </xf>
    <xf numFmtId="4" fontId="48" fillId="34" borderId="15" xfId="0" applyNumberFormat="1" applyFont="1" applyFill="1" applyBorder="1" applyAlignment="1" applyProtection="1">
      <alignment horizontal="right" vertical="center" wrapText="1"/>
      <protection/>
    </xf>
    <xf numFmtId="0" fontId="48" fillId="34" borderId="16" xfId="0" applyFont="1" applyFill="1" applyBorder="1" applyAlignment="1" applyProtection="1">
      <alignment horizontal="center" vertical="center" wrapText="1"/>
      <protection/>
    </xf>
    <xf numFmtId="4" fontId="48" fillId="34" borderId="10" xfId="0" applyNumberFormat="1" applyFont="1" applyFill="1" applyBorder="1" applyAlignment="1" applyProtection="1">
      <alignment horizontal="right" vertical="center" wrapText="1"/>
      <protection/>
    </xf>
    <xf numFmtId="4" fontId="48" fillId="34" borderId="14" xfId="0" applyNumberFormat="1" applyFont="1" applyFill="1" applyBorder="1" applyAlignment="1" applyProtection="1">
      <alignment horizontal="right" vertical="center" wrapText="1"/>
      <protection/>
    </xf>
    <xf numFmtId="0" fontId="26" fillId="8" borderId="17" xfId="0" applyFont="1" applyFill="1" applyBorder="1" applyAlignment="1" applyProtection="1">
      <alignment horizontal="left" vertical="center" wrapText="1"/>
      <protection/>
    </xf>
    <xf numFmtId="4" fontId="26" fillId="8" borderId="18" xfId="0" applyNumberFormat="1" applyFont="1" applyFill="1" applyBorder="1" applyAlignment="1" applyProtection="1">
      <alignment horizontal="right" vertical="center" wrapText="1"/>
      <protection/>
    </xf>
    <xf numFmtId="0" fontId="26" fillId="8" borderId="19" xfId="0" applyFont="1" applyFill="1" applyBorder="1" applyAlignment="1" applyProtection="1">
      <alignment horizontal="left" vertical="center" wrapText="1"/>
      <protection/>
    </xf>
    <xf numFmtId="4" fontId="26" fillId="8" borderId="20" xfId="0" applyNumberFormat="1" applyFont="1" applyFill="1" applyBorder="1" applyAlignment="1" applyProtection="1">
      <alignment horizontal="right" vertical="center" wrapText="1"/>
      <protection/>
    </xf>
    <xf numFmtId="4" fontId="26" fillId="8" borderId="21" xfId="0" applyNumberFormat="1" applyFont="1" applyFill="1" applyBorder="1" applyAlignment="1" applyProtection="1">
      <alignment horizontal="right" vertical="center" wrapText="1"/>
      <protection/>
    </xf>
    <xf numFmtId="0" fontId="24" fillId="14" borderId="22" xfId="0" applyFont="1" applyFill="1" applyBorder="1" applyAlignment="1">
      <alignment/>
    </xf>
    <xf numFmtId="4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14" borderId="23" xfId="0" applyFont="1" applyFill="1" applyBorder="1" applyAlignment="1">
      <alignment/>
    </xf>
    <xf numFmtId="0" fontId="25" fillId="14" borderId="22" xfId="0" applyFont="1" applyFill="1" applyBorder="1" applyAlignment="1" applyProtection="1">
      <alignment horizontal="right" vertical="center" wrapText="1"/>
      <protection/>
    </xf>
    <xf numFmtId="0" fontId="25" fillId="14" borderId="24" xfId="0" applyFont="1" applyFill="1" applyBorder="1" applyAlignment="1" applyProtection="1">
      <alignment horizontal="right" vertical="center" wrapText="1"/>
      <protection/>
    </xf>
    <xf numFmtId="0" fontId="25" fillId="14" borderId="25" xfId="0" applyFont="1" applyFill="1" applyBorder="1" applyAlignment="1" applyProtection="1">
      <alignment horizontal="left" vertical="center" wrapText="1"/>
      <protection/>
    </xf>
    <xf numFmtId="0" fontId="25" fillId="14" borderId="16" xfId="0" applyFont="1" applyFill="1" applyBorder="1" applyAlignment="1" applyProtection="1">
      <alignment horizontal="right" vertical="center" wrapText="1"/>
      <protection/>
    </xf>
    <xf numFmtId="0" fontId="25" fillId="14" borderId="26" xfId="0" applyFont="1" applyFill="1" applyBorder="1" applyAlignment="1" applyProtection="1">
      <alignment horizontal="right" vertical="center" wrapText="1"/>
      <protection/>
    </xf>
    <xf numFmtId="0" fontId="26" fillId="14" borderId="11" xfId="0" applyFont="1" applyFill="1" applyBorder="1" applyAlignment="1" applyProtection="1">
      <alignment horizontal="left" vertical="center" wrapText="1"/>
      <protection/>
    </xf>
    <xf numFmtId="0" fontId="24" fillId="14" borderId="15" xfId="0" applyFont="1" applyFill="1" applyBorder="1" applyAlignment="1">
      <alignment/>
    </xf>
    <xf numFmtId="0" fontId="24" fillId="14" borderId="16" xfId="0" applyFont="1" applyFill="1" applyBorder="1" applyAlignment="1">
      <alignment/>
    </xf>
    <xf numFmtId="0" fontId="24" fillId="14" borderId="26" xfId="0" applyFont="1" applyFill="1" applyBorder="1" applyAlignment="1">
      <alignment/>
    </xf>
    <xf numFmtId="0" fontId="26" fillId="14" borderId="27" xfId="0" applyFont="1" applyFill="1" applyBorder="1" applyAlignment="1" applyProtection="1">
      <alignment horizontal="left" vertical="center" wrapText="1"/>
      <protection/>
    </xf>
    <xf numFmtId="4" fontId="26" fillId="14" borderId="28" xfId="0" applyNumberFormat="1" applyFont="1" applyFill="1" applyBorder="1" applyAlignment="1" applyProtection="1">
      <alignment horizontal="right" vertical="center" wrapText="1"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5" fillId="0" borderId="25" xfId="0" applyFont="1" applyBorder="1" applyAlignment="1" applyProtection="1">
      <alignment horizontal="left" vertical="center" wrapText="1"/>
      <protection/>
    </xf>
    <xf numFmtId="4" fontId="25" fillId="0" borderId="16" xfId="0" applyNumberFormat="1" applyFont="1" applyBorder="1" applyAlignment="1" applyProtection="1">
      <alignment horizontal="right" vertical="center" wrapText="1"/>
      <protection/>
    </xf>
    <xf numFmtId="4" fontId="26" fillId="14" borderId="25" xfId="0" applyNumberFormat="1" applyFont="1" applyFill="1" applyBorder="1" applyAlignment="1" applyProtection="1">
      <alignment horizontal="right" vertical="center" wrapText="1"/>
      <protection/>
    </xf>
    <xf numFmtId="0" fontId="26" fillId="14" borderId="16" xfId="0" applyFont="1" applyFill="1" applyBorder="1" applyAlignment="1" applyProtection="1">
      <alignment horizontal="right" vertical="center" wrapText="1"/>
      <protection/>
    </xf>
    <xf numFmtId="0" fontId="26" fillId="14" borderId="15" xfId="0" applyFont="1" applyFill="1" applyBorder="1" applyAlignment="1" applyProtection="1">
      <alignment horizontal="left" vertical="center" wrapText="1"/>
      <protection/>
    </xf>
    <xf numFmtId="179" fontId="26" fillId="14" borderId="16" xfId="45" applyFont="1" applyFill="1" applyBorder="1" applyAlignment="1" applyProtection="1">
      <alignment horizontal="right" vertical="center" wrapText="1"/>
      <protection/>
    </xf>
    <xf numFmtId="179" fontId="26" fillId="14" borderId="26" xfId="45" applyFont="1" applyFill="1" applyBorder="1" applyAlignment="1" applyProtection="1">
      <alignment horizontal="right" vertical="center" wrapText="1"/>
      <protection/>
    </xf>
    <xf numFmtId="0" fontId="24" fillId="0" borderId="26" xfId="0" applyFont="1" applyBorder="1" applyAlignment="1">
      <alignment horizontal="center"/>
    </xf>
    <xf numFmtId="0" fontId="26" fillId="0" borderId="16" xfId="0" applyFont="1" applyBorder="1" applyAlignment="1" applyProtection="1">
      <alignment horizontal="left" vertical="center" wrapText="1"/>
      <protection/>
    </xf>
    <xf numFmtId="4" fontId="25" fillId="0" borderId="26" xfId="0" applyNumberFormat="1" applyFont="1" applyBorder="1" applyAlignment="1" applyProtection="1">
      <alignment horizontal="right" vertical="center" wrapText="1"/>
      <protection/>
    </xf>
    <xf numFmtId="179" fontId="26" fillId="14" borderId="28" xfId="45" applyFont="1" applyFill="1" applyBorder="1" applyAlignment="1" applyProtection="1">
      <alignment horizontal="right" vertical="center" wrapText="1"/>
      <protection/>
    </xf>
    <xf numFmtId="179" fontId="26" fillId="14" borderId="29" xfId="45" applyFont="1" applyFill="1" applyBorder="1" applyAlignment="1" applyProtection="1">
      <alignment horizontal="right" vertical="center" wrapText="1"/>
      <protection/>
    </xf>
    <xf numFmtId="0" fontId="26" fillId="14" borderId="25" xfId="0" applyFont="1" applyFill="1" applyBorder="1" applyAlignment="1" applyProtection="1">
      <alignment horizontal="left" vertical="center" wrapText="1"/>
      <protection/>
    </xf>
    <xf numFmtId="0" fontId="26" fillId="33" borderId="25" xfId="0" applyFont="1" applyFill="1" applyBorder="1" applyAlignment="1" applyProtection="1">
      <alignment vertical="center" wrapText="1"/>
      <protection/>
    </xf>
    <xf numFmtId="0" fontId="26" fillId="33" borderId="16" xfId="0" applyFont="1" applyFill="1" applyBorder="1" applyAlignment="1" applyProtection="1">
      <alignment vertical="center" wrapText="1"/>
      <protection/>
    </xf>
    <xf numFmtId="0" fontId="26" fillId="14" borderId="30" xfId="0" applyFont="1" applyFill="1" applyBorder="1" applyAlignment="1" applyProtection="1">
      <alignment horizontal="left" vertical="center" wrapText="1"/>
      <protection/>
    </xf>
    <xf numFmtId="0" fontId="48" fillId="34" borderId="23" xfId="0" applyFont="1" applyFill="1" applyBorder="1" applyAlignment="1" applyProtection="1">
      <alignment horizontal="center" vertical="center" wrapText="1"/>
      <protection/>
    </xf>
    <xf numFmtId="0" fontId="48" fillId="34" borderId="22" xfId="0" applyFont="1" applyFill="1" applyBorder="1" applyAlignment="1" applyProtection="1">
      <alignment horizontal="center" vertical="center" wrapText="1"/>
      <protection/>
    </xf>
    <xf numFmtId="0" fontId="48" fillId="34" borderId="31" xfId="0" applyFont="1" applyFill="1" applyBorder="1" applyAlignment="1" applyProtection="1">
      <alignment horizontal="center" vertical="center" wrapText="1"/>
      <protection/>
    </xf>
    <xf numFmtId="0" fontId="25" fillId="14" borderId="16" xfId="0" applyFont="1" applyFill="1" applyBorder="1" applyAlignment="1" applyProtection="1">
      <alignment horizontal="left" vertical="center" wrapText="1"/>
      <protection/>
    </xf>
    <xf numFmtId="0" fontId="48" fillId="34" borderId="24" xfId="0" applyFont="1" applyFill="1" applyBorder="1" applyAlignment="1" applyProtection="1">
      <alignment horizontal="center" vertical="center" wrapText="1"/>
      <protection/>
    </xf>
    <xf numFmtId="4" fontId="26" fillId="0" borderId="10" xfId="0" applyNumberFormat="1" applyFont="1" applyFill="1" applyBorder="1" applyAlignment="1" applyProtection="1">
      <alignment vertical="center" wrapText="1"/>
      <protection/>
    </xf>
    <xf numFmtId="0" fontId="26" fillId="14" borderId="22" xfId="0" applyFont="1" applyFill="1" applyBorder="1" applyAlignment="1" applyProtection="1">
      <alignment horizontal="left" vertical="center" wrapText="1"/>
      <protection/>
    </xf>
    <xf numFmtId="4" fontId="26" fillId="14" borderId="22" xfId="0" applyNumberFormat="1" applyFont="1" applyFill="1" applyBorder="1" applyAlignment="1" applyProtection="1">
      <alignment vertical="center" wrapText="1"/>
      <protection/>
    </xf>
    <xf numFmtId="4" fontId="26" fillId="14" borderId="24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48" fillId="34" borderId="32" xfId="0" applyFont="1" applyFill="1" applyBorder="1" applyAlignment="1">
      <alignment horizontal="center" vertical="center"/>
    </xf>
    <xf numFmtId="0" fontId="48" fillId="34" borderId="33" xfId="0" applyFont="1" applyFill="1" applyBorder="1" applyAlignment="1">
      <alignment horizontal="center" vertical="center"/>
    </xf>
    <xf numFmtId="0" fontId="48" fillId="34" borderId="34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showGridLines="0" tabSelected="1" zoomScale="93" zoomScaleNormal="93" zoomScalePageLayoutView="0" workbookViewId="0" topLeftCell="A53">
      <selection activeCell="A1" sqref="A1:F55"/>
    </sheetView>
  </sheetViews>
  <sheetFormatPr defaultColWidth="9.140625" defaultRowHeight="12.75"/>
  <cols>
    <col min="1" max="1" width="39.8515625" style="1" customWidth="1"/>
    <col min="2" max="2" width="16.7109375" style="1" customWidth="1"/>
    <col min="3" max="3" width="18.28125" style="1" customWidth="1"/>
    <col min="4" max="4" width="36.57421875" style="1" customWidth="1"/>
    <col min="5" max="5" width="17.28125" style="1" customWidth="1"/>
    <col min="6" max="6" width="17.140625" style="1" customWidth="1"/>
    <col min="7" max="7" width="13.57421875" style="25" customWidth="1"/>
    <col min="8" max="8" width="13.57421875" style="1" bestFit="1" customWidth="1"/>
    <col min="9" max="10" width="16.00390625" style="1" bestFit="1" customWidth="1"/>
    <col min="11" max="12" width="9.140625" style="1" customWidth="1"/>
    <col min="13" max="13" width="16.00390625" style="1" bestFit="1" customWidth="1"/>
    <col min="14" max="16384" width="9.140625" style="1" customWidth="1"/>
  </cols>
  <sheetData>
    <row r="1" spans="1:6" ht="15.75">
      <c r="A1" s="94" t="s">
        <v>62</v>
      </c>
      <c r="B1" s="95"/>
      <c r="C1" s="95"/>
      <c r="D1" s="95"/>
      <c r="E1" s="95"/>
      <c r="F1" s="96"/>
    </row>
    <row r="2" spans="1:6" ht="15.75">
      <c r="A2" s="83" t="s">
        <v>58</v>
      </c>
      <c r="B2" s="84">
        <v>2022</v>
      </c>
      <c r="C2" s="84">
        <v>2021</v>
      </c>
      <c r="D2" s="85" t="s">
        <v>59</v>
      </c>
      <c r="E2" s="84">
        <v>2022</v>
      </c>
      <c r="F2" s="87">
        <v>2021</v>
      </c>
    </row>
    <row r="3" spans="1:6" ht="15.75">
      <c r="A3" s="54"/>
      <c r="B3" s="52"/>
      <c r="C3" s="52"/>
      <c r="D3" s="52"/>
      <c r="E3" s="55"/>
      <c r="F3" s="56"/>
    </row>
    <row r="4" spans="1:6" ht="15.75">
      <c r="A4" s="35" t="s">
        <v>0</v>
      </c>
      <c r="B4" s="37">
        <f>B6+B14+B24</f>
        <v>327835595.99</v>
      </c>
      <c r="C4" s="37">
        <f>C6+C14+C24</f>
        <v>324851404.53000003</v>
      </c>
      <c r="D4" s="36" t="s">
        <v>29</v>
      </c>
      <c r="E4" s="37">
        <f>E6+E8+E14</f>
        <v>648820768.3700001</v>
      </c>
      <c r="F4" s="38">
        <f>F6+F8+F14</f>
        <v>638889324.73</v>
      </c>
    </row>
    <row r="5" spans="1:8" ht="15.75">
      <c r="A5" s="57"/>
      <c r="B5" s="58"/>
      <c r="C5" s="58"/>
      <c r="D5" s="86"/>
      <c r="E5" s="58"/>
      <c r="F5" s="59"/>
      <c r="H5" s="20"/>
    </row>
    <row r="6" spans="1:6" ht="31.5">
      <c r="A6" s="27" t="s">
        <v>1</v>
      </c>
      <c r="B6" s="15">
        <f>B8+B9+B10+B11+B12</f>
        <v>19759025.11</v>
      </c>
      <c r="C6" s="21">
        <f>C8+C9+C10+C11+C12</f>
        <v>14245702.530000001</v>
      </c>
      <c r="D6" s="14" t="s">
        <v>30</v>
      </c>
      <c r="E6" s="17">
        <v>107139198.12</v>
      </c>
      <c r="F6" s="28">
        <v>107139198.12</v>
      </c>
    </row>
    <row r="7" spans="1:6" ht="15.75">
      <c r="A7" s="26"/>
      <c r="B7" s="11"/>
      <c r="C7" s="11"/>
      <c r="D7" s="13"/>
      <c r="E7" s="18"/>
      <c r="F7" s="29"/>
    </row>
    <row r="8" spans="1:6" ht="31.5">
      <c r="A8" s="26" t="s">
        <v>2</v>
      </c>
      <c r="B8" s="18">
        <v>0</v>
      </c>
      <c r="C8" s="18">
        <v>0</v>
      </c>
      <c r="D8" s="16" t="s">
        <v>31</v>
      </c>
      <c r="E8" s="15">
        <f>E10+E11+E12</f>
        <v>472062744.07000005</v>
      </c>
      <c r="F8" s="30">
        <f>F10+F11+F12</f>
        <v>471918992.92</v>
      </c>
    </row>
    <row r="9" spans="1:6" ht="31.5">
      <c r="A9" s="26" t="s">
        <v>3</v>
      </c>
      <c r="B9" s="18">
        <v>1798108.87</v>
      </c>
      <c r="C9" s="18">
        <v>1397898.53</v>
      </c>
      <c r="D9" s="10"/>
      <c r="E9" s="9"/>
      <c r="F9" s="31"/>
    </row>
    <row r="10" spans="1:13" ht="31.5">
      <c r="A10" s="26" t="s">
        <v>4</v>
      </c>
      <c r="B10" s="18">
        <v>573040.08</v>
      </c>
      <c r="C10" s="18">
        <v>236028.87</v>
      </c>
      <c r="D10" s="13" t="s">
        <v>32</v>
      </c>
      <c r="E10" s="18">
        <v>10013814.86</v>
      </c>
      <c r="F10" s="29">
        <v>10752068.55</v>
      </c>
      <c r="M10" s="20"/>
    </row>
    <row r="11" spans="1:10" ht="31.5">
      <c r="A11" s="26" t="s">
        <v>5</v>
      </c>
      <c r="B11" s="18">
        <v>14318217</v>
      </c>
      <c r="C11" s="18">
        <v>10174357.76</v>
      </c>
      <c r="D11" s="13" t="s">
        <v>33</v>
      </c>
      <c r="E11" s="18">
        <v>368539233.91</v>
      </c>
      <c r="F11" s="29">
        <v>370111325.88</v>
      </c>
      <c r="J11" s="20"/>
    </row>
    <row r="12" spans="1:6" ht="31.5">
      <c r="A12" s="26" t="s">
        <v>6</v>
      </c>
      <c r="B12" s="18">
        <v>3069659.16</v>
      </c>
      <c r="C12" s="18">
        <v>2437417.37</v>
      </c>
      <c r="D12" s="13" t="s">
        <v>64</v>
      </c>
      <c r="E12" s="18">
        <v>93509695.3</v>
      </c>
      <c r="F12" s="29">
        <v>91055598.49</v>
      </c>
    </row>
    <row r="13" spans="1:6" ht="15.75">
      <c r="A13" s="32"/>
      <c r="B13" s="17"/>
      <c r="C13" s="17"/>
      <c r="D13" s="19"/>
      <c r="E13" s="17"/>
      <c r="F13" s="28"/>
    </row>
    <row r="14" spans="1:6" ht="31.5">
      <c r="A14" s="27" t="s">
        <v>7</v>
      </c>
      <c r="B14" s="15">
        <f>B16+B17+B18+B19+B20+B21+B22</f>
        <v>307413837.01</v>
      </c>
      <c r="C14" s="15">
        <f>C16+C17+C18+C19+C20+C21+C22</f>
        <v>310148777.59000003</v>
      </c>
      <c r="D14" s="23" t="s">
        <v>34</v>
      </c>
      <c r="E14" s="15">
        <f>E16+E17+E18</f>
        <v>69618826.18</v>
      </c>
      <c r="F14" s="30">
        <f>F16+F17+F18</f>
        <v>59831133.69</v>
      </c>
    </row>
    <row r="15" spans="1:6" ht="15.75">
      <c r="A15" s="26"/>
      <c r="B15" s="11"/>
      <c r="C15" s="11"/>
      <c r="D15" s="10"/>
      <c r="E15" s="9"/>
      <c r="F15" s="31"/>
    </row>
    <row r="16" spans="1:6" ht="15.75">
      <c r="A16" s="26" t="s">
        <v>8</v>
      </c>
      <c r="B16" s="18">
        <v>221776114.63</v>
      </c>
      <c r="C16" s="18">
        <v>228449585.61</v>
      </c>
      <c r="D16" s="13" t="s">
        <v>35</v>
      </c>
      <c r="E16" s="18">
        <f>16584045.75-344.99</f>
        <v>16583700.76</v>
      </c>
      <c r="F16" s="29">
        <v>34217297.29</v>
      </c>
    </row>
    <row r="17" spans="1:6" ht="31.5">
      <c r="A17" s="26" t="s">
        <v>9</v>
      </c>
      <c r="B17" s="18">
        <v>20071340.1</v>
      </c>
      <c r="C17" s="18">
        <v>18303310.86</v>
      </c>
      <c r="D17" s="13" t="s">
        <v>36</v>
      </c>
      <c r="E17" s="18">
        <v>53035125.42</v>
      </c>
      <c r="F17" s="29">
        <v>25613836.4</v>
      </c>
    </row>
    <row r="18" spans="1:6" ht="15.75">
      <c r="A18" s="26" t="s">
        <v>10</v>
      </c>
      <c r="B18" s="18">
        <v>17705855.68</v>
      </c>
      <c r="C18" s="18">
        <v>16799317.92</v>
      </c>
      <c r="D18" s="13" t="s">
        <v>37</v>
      </c>
      <c r="E18" s="18">
        <v>0</v>
      </c>
      <c r="F18" s="29">
        <v>0</v>
      </c>
    </row>
    <row r="19" spans="1:6" ht="31.5">
      <c r="A19" s="26" t="s">
        <v>11</v>
      </c>
      <c r="B19" s="18">
        <v>34664439.14</v>
      </c>
      <c r="C19" s="18">
        <v>34279412.89</v>
      </c>
      <c r="D19" s="66"/>
      <c r="E19" s="88"/>
      <c r="F19" s="53"/>
    </row>
    <row r="20" spans="1:6" ht="15.75">
      <c r="A20" s="26" t="s">
        <v>12</v>
      </c>
      <c r="B20" s="18">
        <v>5636469.33</v>
      </c>
      <c r="C20" s="18">
        <v>5536919.51</v>
      </c>
      <c r="D20" s="89"/>
      <c r="E20" s="90"/>
      <c r="F20" s="91"/>
    </row>
    <row r="21" spans="1:6" ht="31.5">
      <c r="A21" s="26" t="s">
        <v>13</v>
      </c>
      <c r="B21" s="18">
        <v>7370241.05</v>
      </c>
      <c r="C21" s="18">
        <v>6614524.89</v>
      </c>
      <c r="D21" s="36" t="s">
        <v>38</v>
      </c>
      <c r="E21" s="40">
        <v>47244018.01</v>
      </c>
      <c r="F21" s="41">
        <f>37681707.87+3788579.69</f>
        <v>41470287.559999995</v>
      </c>
    </row>
    <row r="22" spans="1:6" ht="15.75">
      <c r="A22" s="26" t="s">
        <v>14</v>
      </c>
      <c r="B22" s="18">
        <v>189377.08</v>
      </c>
      <c r="C22" s="18">
        <v>165705.91</v>
      </c>
      <c r="D22" s="62"/>
      <c r="E22" s="62"/>
      <c r="F22" s="63"/>
    </row>
    <row r="23" spans="1:6" ht="42.75" customHeight="1">
      <c r="A23" s="32"/>
      <c r="B23" s="17"/>
      <c r="C23" s="22"/>
      <c r="D23" s="60" t="s">
        <v>39</v>
      </c>
      <c r="E23" s="42">
        <v>1886142.29</v>
      </c>
      <c r="F23" s="41">
        <v>1882656.01</v>
      </c>
    </row>
    <row r="24" spans="1:6" ht="15.75">
      <c r="A24" s="27" t="s">
        <v>15</v>
      </c>
      <c r="B24" s="17">
        <v>662733.87</v>
      </c>
      <c r="C24" s="17">
        <v>456924.41</v>
      </c>
      <c r="D24" s="61"/>
      <c r="E24" s="62"/>
      <c r="F24" s="63"/>
    </row>
    <row r="25" spans="1:6" ht="15.75">
      <c r="A25" s="67"/>
      <c r="B25" s="68"/>
      <c r="C25" s="68"/>
      <c r="D25" s="39" t="s">
        <v>61</v>
      </c>
      <c r="E25" s="37">
        <f>E27+E28+E29+E30+E31+E32+E33+E34+E35+E36+E37+E38</f>
        <v>64809975.07000001</v>
      </c>
      <c r="F25" s="38">
        <f>F27+F28+F29+F30+F31+F32+F33+F34+F35+F36+F37+F38</f>
        <v>56830326.24</v>
      </c>
    </row>
    <row r="26" spans="1:6" ht="15.75">
      <c r="A26" s="35"/>
      <c r="B26" s="40"/>
      <c r="C26" s="40"/>
      <c r="D26" s="61"/>
      <c r="E26" s="62"/>
      <c r="F26" s="63"/>
    </row>
    <row r="27" spans="1:6" ht="15.75">
      <c r="A27" s="35" t="s">
        <v>52</v>
      </c>
      <c r="B27" s="37">
        <f>B29+B31+B43+B45</f>
        <v>814804692.73</v>
      </c>
      <c r="C27" s="37">
        <f>C29+C31+C43+C45</f>
        <v>770074765.66</v>
      </c>
      <c r="D27" s="12" t="s">
        <v>40</v>
      </c>
      <c r="E27" s="18">
        <v>0</v>
      </c>
      <c r="F27" s="29">
        <v>0</v>
      </c>
    </row>
    <row r="28" spans="1:6" ht="31.5">
      <c r="A28" s="69"/>
      <c r="B28" s="70"/>
      <c r="C28" s="70"/>
      <c r="D28" s="13" t="s">
        <v>41</v>
      </c>
      <c r="E28" s="18">
        <v>8125.64</v>
      </c>
      <c r="F28" s="29">
        <v>1806.8</v>
      </c>
    </row>
    <row r="29" spans="1:6" ht="31.5">
      <c r="A29" s="27" t="s">
        <v>53</v>
      </c>
      <c r="B29" s="17">
        <v>8778348.46</v>
      </c>
      <c r="C29" s="17">
        <v>7794092.59</v>
      </c>
      <c r="D29" s="13" t="s">
        <v>42</v>
      </c>
      <c r="E29" s="18">
        <v>2917833.57</v>
      </c>
      <c r="F29" s="29">
        <v>2530759.09</v>
      </c>
    </row>
    <row r="30" spans="1:6" ht="31.5">
      <c r="A30" s="26"/>
      <c r="B30" s="18"/>
      <c r="C30" s="18"/>
      <c r="D30" s="13" t="s">
        <v>43</v>
      </c>
      <c r="E30" s="18">
        <v>31390.88</v>
      </c>
      <c r="F30" s="29">
        <v>505664.5</v>
      </c>
    </row>
    <row r="31" spans="1:6" ht="31.5">
      <c r="A31" s="27" t="s">
        <v>60</v>
      </c>
      <c r="B31" s="15">
        <f>B33+B34+B35+B36+B37+B38+B39+B40+B41</f>
        <v>308800823.65</v>
      </c>
      <c r="C31" s="15">
        <f>C33+C34+C35+C36+C37+C38+C39+C40+C41</f>
        <v>248839275.74</v>
      </c>
      <c r="D31" s="24" t="s">
        <v>65</v>
      </c>
      <c r="E31" s="18">
        <v>0</v>
      </c>
      <c r="F31" s="29">
        <v>0</v>
      </c>
    </row>
    <row r="32" spans="1:6" ht="15.75">
      <c r="A32" s="26"/>
      <c r="B32" s="11"/>
      <c r="C32" s="11"/>
      <c r="D32" s="13" t="s">
        <v>44</v>
      </c>
      <c r="E32" s="18">
        <v>148990.95</v>
      </c>
      <c r="F32" s="29">
        <v>53336.36</v>
      </c>
    </row>
    <row r="33" spans="1:6" ht="31.5">
      <c r="A33" s="26" t="s">
        <v>16</v>
      </c>
      <c r="B33" s="18">
        <v>103634005.85</v>
      </c>
      <c r="C33" s="18">
        <f>43964441.87+4835928</f>
        <v>48800369.87</v>
      </c>
      <c r="D33" s="13" t="s">
        <v>45</v>
      </c>
      <c r="E33" s="18">
        <v>1676.1</v>
      </c>
      <c r="F33" s="29">
        <v>1301.1</v>
      </c>
    </row>
    <row r="34" spans="1:6" ht="31.5">
      <c r="A34" s="26" t="s">
        <v>17</v>
      </c>
      <c r="B34" s="18">
        <v>31171763.24</v>
      </c>
      <c r="C34" s="18">
        <v>29244888.27</v>
      </c>
      <c r="D34" s="13" t="s">
        <v>46</v>
      </c>
      <c r="E34" s="18">
        <v>0</v>
      </c>
      <c r="F34" s="29">
        <v>0</v>
      </c>
    </row>
    <row r="35" spans="1:6" ht="31.5">
      <c r="A35" s="26" t="s">
        <v>18</v>
      </c>
      <c r="B35" s="18">
        <v>1171676.14</v>
      </c>
      <c r="C35" s="18">
        <v>1242694.48</v>
      </c>
      <c r="D35" s="13" t="s">
        <v>47</v>
      </c>
      <c r="E35" s="18">
        <f>21466745.82+344.99</f>
        <v>21467090.81</v>
      </c>
      <c r="F35" s="29">
        <v>15604577.01</v>
      </c>
    </row>
    <row r="36" spans="1:6" ht="31.5">
      <c r="A36" s="26" t="s">
        <v>63</v>
      </c>
      <c r="B36" s="18">
        <v>41278811.73</v>
      </c>
      <c r="C36" s="18">
        <v>40352316.02</v>
      </c>
      <c r="D36" s="13" t="s">
        <v>48</v>
      </c>
      <c r="E36" s="18">
        <v>510165.92</v>
      </c>
      <c r="F36" s="29">
        <v>242917.62</v>
      </c>
    </row>
    <row r="37" spans="1:6" ht="31.5">
      <c r="A37" s="26" t="s">
        <v>19</v>
      </c>
      <c r="B37" s="18">
        <v>1707430.39</v>
      </c>
      <c r="C37" s="18">
        <v>1891751.71</v>
      </c>
      <c r="D37" s="13" t="s">
        <v>49</v>
      </c>
      <c r="E37" s="18">
        <v>0</v>
      </c>
      <c r="F37" s="29">
        <v>3907.38</v>
      </c>
    </row>
    <row r="38" spans="1:6" ht="31.5">
      <c r="A38" s="26" t="s">
        <v>20</v>
      </c>
      <c r="B38" s="18">
        <v>81020264.34</v>
      </c>
      <c r="C38" s="18">
        <v>82316158.56</v>
      </c>
      <c r="D38" s="13" t="s">
        <v>50</v>
      </c>
      <c r="E38" s="18">
        <v>39724701.2</v>
      </c>
      <c r="F38" s="29">
        <v>37886056.38</v>
      </c>
    </row>
    <row r="39" spans="1:6" ht="31.5">
      <c r="A39" s="26" t="s">
        <v>21</v>
      </c>
      <c r="B39" s="18">
        <v>0</v>
      </c>
      <c r="C39" s="18">
        <v>389.48</v>
      </c>
      <c r="D39" s="92"/>
      <c r="E39" s="92"/>
      <c r="F39" s="33"/>
    </row>
    <row r="40" spans="1:6" ht="15.75">
      <c r="A40" s="26" t="s">
        <v>22</v>
      </c>
      <c r="B40" s="18">
        <v>14540962.16</v>
      </c>
      <c r="C40" s="18">
        <v>11038042.29</v>
      </c>
      <c r="D40" s="93"/>
      <c r="E40" s="93"/>
      <c r="F40" s="74"/>
    </row>
    <row r="41" spans="1:6" ht="31.5">
      <c r="A41" s="26" t="s">
        <v>23</v>
      </c>
      <c r="B41" s="18">
        <v>34275909.8</v>
      </c>
      <c r="C41" s="18">
        <v>33952665.06</v>
      </c>
      <c r="D41" s="71" t="s">
        <v>51</v>
      </c>
      <c r="E41" s="72">
        <f>E43+E44</f>
        <v>250053558.54999998</v>
      </c>
      <c r="F41" s="73">
        <f>F43+F44</f>
        <v>235854454.85999998</v>
      </c>
    </row>
    <row r="42" spans="1:6" ht="15.75">
      <c r="A42" s="32"/>
      <c r="B42" s="17"/>
      <c r="C42" s="17"/>
      <c r="D42" s="10"/>
      <c r="E42" s="9"/>
      <c r="F42" s="31"/>
    </row>
    <row r="43" spans="1:6" ht="15.75">
      <c r="A43" s="27" t="s">
        <v>24</v>
      </c>
      <c r="B43" s="17">
        <v>0</v>
      </c>
      <c r="C43" s="17">
        <v>0</v>
      </c>
      <c r="D43" s="13" t="s">
        <v>70</v>
      </c>
      <c r="E43" s="18">
        <v>44868800.57</v>
      </c>
      <c r="F43" s="29">
        <v>45498983.41</v>
      </c>
    </row>
    <row r="44" spans="1:6" ht="15.75">
      <c r="A44" s="27"/>
      <c r="B44" s="17"/>
      <c r="C44" s="17"/>
      <c r="D44" s="13" t="s">
        <v>71</v>
      </c>
      <c r="E44" s="18">
        <v>205184757.98</v>
      </c>
      <c r="F44" s="29">
        <v>190355471.45</v>
      </c>
    </row>
    <row r="45" spans="1:11" ht="15.75">
      <c r="A45" s="27" t="s">
        <v>25</v>
      </c>
      <c r="B45" s="15">
        <f>B47+B48</f>
        <v>497225520.62</v>
      </c>
      <c r="C45" s="21">
        <f>C47+C48</f>
        <v>513441397.33</v>
      </c>
      <c r="D45" s="12"/>
      <c r="E45" s="18"/>
      <c r="F45" s="29"/>
      <c r="K45" s="8"/>
    </row>
    <row r="46" spans="1:6" ht="15.75">
      <c r="A46" s="26"/>
      <c r="B46" s="11"/>
      <c r="C46" s="11"/>
      <c r="D46" s="75"/>
      <c r="E46" s="68"/>
      <c r="F46" s="76"/>
    </row>
    <row r="47" spans="1:6" ht="31.5">
      <c r="A47" s="26" t="s">
        <v>26</v>
      </c>
      <c r="B47" s="18">
        <v>497219846.94</v>
      </c>
      <c r="C47" s="18">
        <v>513425571.82</v>
      </c>
      <c r="D47" s="64" t="s">
        <v>68</v>
      </c>
      <c r="E47" s="77">
        <f>E49</f>
        <v>160010599.49</v>
      </c>
      <c r="F47" s="78">
        <f>F49</f>
        <v>135559422.58</v>
      </c>
    </row>
    <row r="48" spans="1:6" ht="15.75">
      <c r="A48" s="26" t="s">
        <v>27</v>
      </c>
      <c r="B48" s="18">
        <v>5673.68</v>
      </c>
      <c r="C48" s="18">
        <v>15825.51</v>
      </c>
      <c r="D48" s="24"/>
      <c r="E48" s="18"/>
      <c r="F48" s="29"/>
    </row>
    <row r="49" spans="1:9" ht="47.25">
      <c r="A49" s="80"/>
      <c r="B49" s="81"/>
      <c r="C49" s="81"/>
      <c r="D49" s="24" t="s">
        <v>69</v>
      </c>
      <c r="E49" s="18">
        <v>160010599.49</v>
      </c>
      <c r="F49" s="29">
        <v>135559422.58</v>
      </c>
      <c r="I49" s="20"/>
    </row>
    <row r="50" spans="1:6" ht="15.75">
      <c r="A50" s="79" t="s">
        <v>28</v>
      </c>
      <c r="B50" s="72">
        <f>B51</f>
        <v>16631034.38</v>
      </c>
      <c r="C50" s="72">
        <f>C51</f>
        <v>14863714.94</v>
      </c>
      <c r="D50" s="23"/>
      <c r="E50" s="18"/>
      <c r="F50" s="29"/>
    </row>
    <row r="51" spans="1:6" ht="42.75" customHeight="1">
      <c r="A51" s="26" t="s">
        <v>66</v>
      </c>
      <c r="B51" s="18">
        <v>16631034.38</v>
      </c>
      <c r="C51" s="18">
        <v>14863714.94</v>
      </c>
      <c r="D51" s="24"/>
      <c r="E51" s="18"/>
      <c r="F51" s="29"/>
    </row>
    <row r="52" spans="1:6" ht="31.5">
      <c r="A52" s="82" t="s">
        <v>72</v>
      </c>
      <c r="B52" s="65">
        <f>B53</f>
        <v>13553738.68</v>
      </c>
      <c r="C52" s="65">
        <f>C53</f>
        <v>696586.85</v>
      </c>
      <c r="D52" s="23"/>
      <c r="E52" s="18"/>
      <c r="F52" s="29"/>
    </row>
    <row r="53" spans="1:6" ht="41.25" customHeight="1">
      <c r="A53" s="26" t="s">
        <v>67</v>
      </c>
      <c r="B53" s="18">
        <v>13553738.68</v>
      </c>
      <c r="C53" s="18">
        <v>696586.85</v>
      </c>
      <c r="D53" s="24"/>
      <c r="E53" s="18"/>
      <c r="F53" s="29"/>
    </row>
    <row r="54" spans="1:10" ht="15.75">
      <c r="A54" s="34" t="s">
        <v>54</v>
      </c>
      <c r="B54" s="45">
        <f>B4+B27+B50+B52</f>
        <v>1172825061.7800002</v>
      </c>
      <c r="C54" s="43">
        <f>C4+C27+C50+C52</f>
        <v>1110486471.98</v>
      </c>
      <c r="D54" s="44" t="s">
        <v>56</v>
      </c>
      <c r="E54" s="45">
        <f>E4+E21+E23+E25+E41+E47</f>
        <v>1172825061.7800002</v>
      </c>
      <c r="F54" s="46">
        <f>F4+F21+F23+F25+F41+F47</f>
        <v>1110486471.98</v>
      </c>
      <c r="J54" s="7"/>
    </row>
    <row r="55" spans="1:6" ht="16.5" thickBot="1">
      <c r="A55" s="47" t="s">
        <v>55</v>
      </c>
      <c r="B55" s="51">
        <v>282761516.48</v>
      </c>
      <c r="C55" s="51">
        <v>282728267.22</v>
      </c>
      <c r="D55" s="49" t="s">
        <v>57</v>
      </c>
      <c r="E55" s="48">
        <f>B55</f>
        <v>282761516.48</v>
      </c>
      <c r="F55" s="50">
        <f>C55</f>
        <v>282728267.22</v>
      </c>
    </row>
    <row r="56" spans="1:3" ht="12.75">
      <c r="A56" s="3"/>
      <c r="B56" s="2"/>
      <c r="C56" s="2"/>
    </row>
    <row r="57" spans="1:6" ht="12.75">
      <c r="A57" s="3"/>
      <c r="B57" s="2"/>
      <c r="C57" s="2"/>
      <c r="E57" s="7"/>
      <c r="F57" s="7"/>
    </row>
    <row r="58" spans="1:5" ht="12.75">
      <c r="A58" s="3"/>
      <c r="B58" s="5"/>
      <c r="C58" s="5"/>
      <c r="E58" s="7"/>
    </row>
    <row r="59" spans="1:5" ht="12.75">
      <c r="A59" s="3"/>
      <c r="B59" s="2"/>
      <c r="C59" s="2"/>
      <c r="E59" s="7"/>
    </row>
    <row r="60" spans="1:3" ht="12.75">
      <c r="A60" s="3"/>
      <c r="B60" s="5"/>
      <c r="C60" s="5"/>
    </row>
    <row r="61" spans="1:3" ht="12.75">
      <c r="A61" s="3"/>
      <c r="B61" s="5"/>
      <c r="C61" s="5"/>
    </row>
    <row r="62" spans="1:3" ht="12.75">
      <c r="A62" s="3"/>
      <c r="B62" s="5"/>
      <c r="C62" s="5"/>
    </row>
    <row r="63" spans="1:3" ht="12.75">
      <c r="A63" s="6"/>
      <c r="B63" s="4"/>
      <c r="C63" s="4"/>
    </row>
    <row r="64" spans="1:3" ht="12.75">
      <c r="A64" s="3"/>
      <c r="B64" s="2"/>
      <c r="C64" s="2"/>
    </row>
    <row r="65" spans="1:3" ht="12.75">
      <c r="A65" s="3"/>
      <c r="B65" s="5"/>
      <c r="C65" s="5"/>
    </row>
    <row r="66" spans="1:3" ht="12.75">
      <c r="A66" s="3"/>
      <c r="B66" s="5"/>
      <c r="C66" s="5"/>
    </row>
    <row r="67" spans="1:3" ht="12.75">
      <c r="A67" s="3"/>
      <c r="B67" s="5"/>
      <c r="C67" s="5"/>
    </row>
    <row r="68" spans="1:3" ht="12.75">
      <c r="A68" s="6"/>
      <c r="B68" s="4"/>
      <c r="C68" s="4"/>
    </row>
    <row r="69" spans="1:3" ht="12.75">
      <c r="A69" s="6"/>
      <c r="B69" s="4"/>
      <c r="C69" s="4"/>
    </row>
    <row r="70" spans="1:3" ht="12.75">
      <c r="A70" s="3"/>
      <c r="B70" s="5"/>
      <c r="C70" s="5"/>
    </row>
    <row r="71" spans="1:3" ht="12.75">
      <c r="A71" s="3"/>
      <c r="B71" s="5"/>
      <c r="C71" s="5"/>
    </row>
    <row r="72" spans="1:3" ht="12.75">
      <c r="A72" s="3"/>
      <c r="B72" s="2"/>
      <c r="C72" s="2"/>
    </row>
    <row r="73" spans="1:3" ht="12.75">
      <c r="A73" s="3"/>
      <c r="B73" s="5"/>
      <c r="C73" s="5"/>
    </row>
    <row r="74" spans="1:3" ht="12.75">
      <c r="A74" s="3"/>
      <c r="B74" s="5"/>
      <c r="C74" s="5"/>
    </row>
    <row r="75" spans="1:3" ht="12.75">
      <c r="A75" s="3"/>
      <c r="B75" s="5"/>
      <c r="C75" s="5"/>
    </row>
    <row r="76" spans="1:3" ht="12.75">
      <c r="A76" s="3"/>
      <c r="B76" s="5"/>
      <c r="C76" s="5"/>
    </row>
    <row r="77" spans="1:3" ht="12.75">
      <c r="A77" s="3"/>
      <c r="B77" s="5"/>
      <c r="C77" s="5"/>
    </row>
    <row r="78" spans="1:3" ht="12.75">
      <c r="A78" s="3"/>
      <c r="B78" s="5"/>
      <c r="C78" s="5"/>
    </row>
    <row r="79" spans="1:3" ht="12.75">
      <c r="A79" s="3"/>
      <c r="B79" s="5"/>
      <c r="C79" s="5"/>
    </row>
    <row r="80" spans="1:3" ht="12.75">
      <c r="A80" s="3"/>
      <c r="B80" s="5"/>
      <c r="C80" s="5"/>
    </row>
    <row r="81" spans="1:3" ht="12.75">
      <c r="A81" s="3"/>
      <c r="B81" s="5"/>
      <c r="C81" s="5"/>
    </row>
    <row r="82" spans="1:3" ht="12.75">
      <c r="A82" s="3"/>
      <c r="B82" s="5"/>
      <c r="C82" s="5"/>
    </row>
    <row r="83" spans="1:3" ht="12.75">
      <c r="A83" s="3"/>
      <c r="B83" s="5"/>
      <c r="C83" s="5"/>
    </row>
    <row r="84" spans="1:3" ht="12.75">
      <c r="A84" s="3"/>
      <c r="B84" s="5"/>
      <c r="C84" s="5"/>
    </row>
    <row r="85" spans="1:3" ht="12.75">
      <c r="A85" s="6"/>
      <c r="B85" s="4"/>
      <c r="C85" s="4"/>
    </row>
    <row r="86" spans="1:3" ht="12.75">
      <c r="A86" s="3"/>
      <c r="B86" s="2"/>
      <c r="C86" s="2"/>
    </row>
    <row r="87" spans="1:3" ht="12.75">
      <c r="A87" s="3"/>
      <c r="B87" s="5"/>
      <c r="C87" s="5"/>
    </row>
    <row r="88" spans="1:3" ht="12.75">
      <c r="A88" s="3"/>
      <c r="B88" s="5"/>
      <c r="C88" s="5"/>
    </row>
    <row r="89" spans="1:3" ht="12.75">
      <c r="A89" s="3"/>
      <c r="B89" s="5"/>
      <c r="C89" s="5"/>
    </row>
    <row r="90" spans="1:3" ht="12.75">
      <c r="A90" s="6"/>
      <c r="B90" s="4"/>
      <c r="C90" s="4"/>
    </row>
    <row r="91" spans="1:3" ht="12.75">
      <c r="A91" s="6"/>
      <c r="B91" s="4"/>
      <c r="C91" s="4"/>
    </row>
    <row r="92" spans="1:3" ht="12.75">
      <c r="A92" s="3"/>
      <c r="B92" s="5"/>
      <c r="C92" s="5"/>
    </row>
  </sheetData>
  <sheetProtection/>
  <mergeCells count="3">
    <mergeCell ref="D39:D40"/>
    <mergeCell ref="E39:E40"/>
    <mergeCell ref="A1:F1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 TIZIANA</dc:creator>
  <cp:keywords/>
  <dc:description/>
  <cp:lastModifiedBy>Utente Windows</cp:lastModifiedBy>
  <cp:lastPrinted>2023-03-17T13:59:19Z</cp:lastPrinted>
  <dcterms:created xsi:type="dcterms:W3CDTF">2018-07-04T14:52:13Z</dcterms:created>
  <dcterms:modified xsi:type="dcterms:W3CDTF">2023-03-22T14:07:37Z</dcterms:modified>
  <cp:category/>
  <cp:version/>
  <cp:contentType/>
  <cp:contentStatus/>
</cp:coreProperties>
</file>