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Università degli Studi di Milano\CINECA U-GOV\Configurazioni Atenei\Gestione amministrativa\Chiusura 2023\A - Composizione bilancio 2023\Rendiconto Finanziario - SIOPE\"/>
    </mc:Choice>
  </mc:AlternateContent>
  <bookViews>
    <workbookView xWindow="0" yWindow="0" windowWidth="28800" windowHeight="11700"/>
  </bookViews>
  <sheets>
    <sheet name="SIOPE_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0" i="1" l="1"/>
  <c r="C28" i="1" l="1"/>
  <c r="C169" i="1" l="1"/>
  <c r="C128" i="1"/>
  <c r="C126" i="1"/>
  <c r="C122" i="1"/>
  <c r="C158" i="1"/>
  <c r="C164" i="1"/>
  <c r="C166" i="1"/>
  <c r="C154" i="1"/>
  <c r="C160" i="1"/>
  <c r="C83" i="1"/>
  <c r="C84" i="1"/>
  <c r="C80" i="1"/>
  <c r="C78" i="1"/>
  <c r="C75" i="1"/>
  <c r="C69" i="1"/>
  <c r="C65" i="1"/>
  <c r="C60" i="1"/>
  <c r="C57" i="1"/>
  <c r="C153" i="1" l="1"/>
  <c r="C77" i="1"/>
  <c r="C64" i="1"/>
  <c r="C197" i="1"/>
  <c r="C192" i="1"/>
  <c r="C185" i="1"/>
  <c r="C182" i="1" s="1"/>
  <c r="C148" i="1"/>
  <c r="C138" i="1"/>
  <c r="C131" i="1"/>
  <c r="C119" i="1"/>
  <c r="C115" i="1"/>
  <c r="C111" i="1"/>
  <c r="C109" i="1"/>
  <c r="C106" i="1"/>
  <c r="C92" i="1"/>
  <c r="C87" i="1"/>
  <c r="C54" i="1"/>
  <c r="C52" i="1"/>
  <c r="C48" i="1"/>
  <c r="C46" i="1"/>
  <c r="C42" i="1"/>
  <c r="C36" i="1"/>
  <c r="C32" i="1"/>
  <c r="C24" i="1"/>
  <c r="C18" i="1"/>
  <c r="C15" i="1"/>
  <c r="C13" i="1"/>
  <c r="C9" i="1"/>
  <c r="C5" i="1"/>
  <c r="C4" i="1" s="1"/>
  <c r="C23" i="1" l="1"/>
  <c r="C147" i="1"/>
  <c r="C191" i="1"/>
  <c r="C41" i="1"/>
  <c r="C40" i="1" s="1"/>
  <c r="C20" i="1"/>
  <c r="C8" i="1" s="1"/>
  <c r="C7" i="1" s="1"/>
  <c r="C142" i="1"/>
  <c r="C114" i="1"/>
  <c r="C86" i="1"/>
  <c r="C105" i="1" l="1"/>
  <c r="C204" i="1" s="1"/>
  <c r="C99" i="1"/>
</calcChain>
</file>

<file path=xl/sharedStrings.xml><?xml version="1.0" encoding="utf-8"?>
<sst xmlns="http://schemas.openxmlformats.org/spreadsheetml/2006/main" count="396" uniqueCount="196">
  <si>
    <t>ENTRATE</t>
  </si>
  <si>
    <t>LIVELLO</t>
  </si>
  <si>
    <t>DESCRIZIONE</t>
  </si>
  <si>
    <t>E.I</t>
  </si>
  <si>
    <t>Entrate correnti di natura tributaria, contributiva e perequativa</t>
  </si>
  <si>
    <t>E.II</t>
  </si>
  <si>
    <t>Tributi</t>
  </si>
  <si>
    <t>E.III</t>
  </si>
  <si>
    <t>Imposte, tasse e proventi assimilati</t>
  </si>
  <si>
    <t>Trasferimenti correnti</t>
  </si>
  <si>
    <t xml:space="preserve">Trasferimenti correnti </t>
  </si>
  <si>
    <t>Trasferimenti correnti da Amministrazioni Pubbliche</t>
  </si>
  <si>
    <t>E.IV</t>
  </si>
  <si>
    <t>Trasferimenti correnti da Amministrazioni Centrali</t>
  </si>
  <si>
    <t>Trasferimenti correnti Amministrazioni Locali</t>
  </si>
  <si>
    <t>Trasferimenti correnti da Enti di Previdenza</t>
  </si>
  <si>
    <t>Trasferimenti correnti da Famiglie</t>
  </si>
  <si>
    <t>Trasferimenti correnti da Imprese</t>
  </si>
  <si>
    <t>Sponsorizzazioni da Imprese</t>
  </si>
  <si>
    <t>Altri trasferimenti correnti da Imprese</t>
  </si>
  <si>
    <t>Trasferimenti correnti da Istituzioni Sociali Private</t>
  </si>
  <si>
    <t>Trasferimenti correnti dall'Unione Europea e dal Resto del Mondo</t>
  </si>
  <si>
    <t xml:space="preserve">Trasferimenti correnti dall'Unione Europea </t>
  </si>
  <si>
    <t>Trasferimenti correnti dal Resto del Mondo</t>
  </si>
  <si>
    <t>Entrate extratributarie</t>
  </si>
  <si>
    <t>Vendita di beni e servizi e proventi derivanti dalla gestione dei beni</t>
  </si>
  <si>
    <t xml:space="preserve">Vendita di beni </t>
  </si>
  <si>
    <t>Entrate derivanti dalla vendita e dall'erogazione di servizi</t>
  </si>
  <si>
    <t>Proventi derivanti dalla gestione dei beni</t>
  </si>
  <si>
    <t>Interessi Attivi</t>
  </si>
  <si>
    <t>Interessi Attivi da titoli o finanziamenti a breve termine</t>
  </si>
  <si>
    <t>Interessi Attivi da titoli o finanziamenti a medio-lungo termine</t>
  </si>
  <si>
    <t>Altri interessi attivi</t>
  </si>
  <si>
    <t>Rimborsi ed altre entrate correnti</t>
  </si>
  <si>
    <t>Indennizzi di assicurazione</t>
  </si>
  <si>
    <t>Rimborsi in entrata</t>
  </si>
  <si>
    <t>Altre entrate correnti n.a.c</t>
  </si>
  <si>
    <t>Entrate in conto capitale</t>
  </si>
  <si>
    <t>Contributi agli Investimenti</t>
  </si>
  <si>
    <t>Contributi agli investimenti da Amministrazioni Pubbliche</t>
  </si>
  <si>
    <t>Contributi agli Investimenti da Amministrazioni Centrali</t>
  </si>
  <si>
    <t>Contributi agli Investimenti da Amministrazioni Locali</t>
  </si>
  <si>
    <t>Contributi agli Investimenti da Enti di Previdenza</t>
  </si>
  <si>
    <t>Contributi agli Investimenti da Famiglie</t>
  </si>
  <si>
    <t>Contributi agli Investimenti da Imprese</t>
  </si>
  <si>
    <t>Contributi agli Investimenti da Imprese controllate</t>
  </si>
  <si>
    <t>Contributi agli Investimenti da Imprese partecipate</t>
  </si>
  <si>
    <t>Contributi agli investimenti da altre imprese</t>
  </si>
  <si>
    <t>Contributi agli investimenti da Istituzioni Sociali Private</t>
  </si>
  <si>
    <t>Contributi agli investimenti dall'unione Europea e dal Resto del Mondo</t>
  </si>
  <si>
    <t>Contributi agli investimenti dal Resto del Mondo</t>
  </si>
  <si>
    <t>Contributi agli investimenti dall'Unione Europea</t>
  </si>
  <si>
    <t>Contributi agli investimenti direttamente destinati al rimborso di prestiti da Amministrazioni Pubbliche</t>
  </si>
  <si>
    <t>Contributi agli investimenti direttamente destinati al rimborso di prestiti da Amministrazioni Centrali</t>
  </si>
  <si>
    <t>Contributi agli investimenti direttamente destinati al rimborso di prestiti da Amministrazioni Locali</t>
  </si>
  <si>
    <t>Entrate da alienazioni di beni materiali e immateriali</t>
  </si>
  <si>
    <t>Entrate di beni materiali</t>
  </si>
  <si>
    <t>Cessioni di terreni e beni materiali non prodotti</t>
  </si>
  <si>
    <t>Alienazione di beni immateriali</t>
  </si>
  <si>
    <t xml:space="preserve"> Entrate da riduzione di attività finanziarie</t>
  </si>
  <si>
    <t>Alienazione di attività finanziarie</t>
  </si>
  <si>
    <t>Alienazione di partecipazioni</t>
  </si>
  <si>
    <t>Alienazione di titoli obbligazionari a breve termine</t>
  </si>
  <si>
    <t>Alienazione di titoli obbligazionari a medio-lungo termine</t>
  </si>
  <si>
    <t>Riscossione crediti di medio-lungo termine</t>
  </si>
  <si>
    <t>Riscossione crediti sorti a seguito di escussione di garanzia a favore di Pubbliche Amministrazioni</t>
  </si>
  <si>
    <t>Riscossione crediti sorti a seguito di escussione di garanzia a favore di Famiglie</t>
  </si>
  <si>
    <t>Riscossione crediti sorti a seguito di escussione di garanzia a favore di Imprese</t>
  </si>
  <si>
    <t>Riscossione crediti sorti a seguito di escussione di garanzia a favore di Istituzioni Sociali Private</t>
  </si>
  <si>
    <t>Riscossione crediti sorti a seguito di escussione di garanzia a favore dell'unione Europea e del Resto del Mondo</t>
  </si>
  <si>
    <t>Altre entrate per riduzioni di attività finanziarie</t>
  </si>
  <si>
    <t>Prelievi da depositi bancari</t>
  </si>
  <si>
    <t>Accensione Prestiti</t>
  </si>
  <si>
    <t>Accensione prestiti a breve termine</t>
  </si>
  <si>
    <t>Finanziamenti a breve termine</t>
  </si>
  <si>
    <t>Accensione mutui e altri finanziamenti a medio e lungo termine</t>
  </si>
  <si>
    <t>Finanziamenti a medio e lungo termine</t>
  </si>
  <si>
    <t>Accensione prestiti - leasing finanziario</t>
  </si>
  <si>
    <t>Anticipazioni da istituto tesoriere/cassiere</t>
  </si>
  <si>
    <t>Entrate per conto di terzi e partite di giro</t>
  </si>
  <si>
    <t>Entrate per partite di giro</t>
  </si>
  <si>
    <t>Altre ritenute</t>
  </si>
  <si>
    <t>Ritenute su redditi da lavoro dipendente</t>
  </si>
  <si>
    <t>Ritenute su redditi da lavoro autonomo</t>
  </si>
  <si>
    <t>Altre entrate per partite di giro</t>
  </si>
  <si>
    <t>Entrate per conto di terzi</t>
  </si>
  <si>
    <t>Rimborsi per acquisto di beni e servizi per conto di terzi</t>
  </si>
  <si>
    <t>Trasferimenti da altri settori per operazioni conto di terzi</t>
  </si>
  <si>
    <t>Depositi di/presso terzi</t>
  </si>
  <si>
    <t>Riscossione imposte e tributi per conto di terzi</t>
  </si>
  <si>
    <t>Altre entrate per conto di terzi</t>
  </si>
  <si>
    <t>Totale Entrate</t>
  </si>
  <si>
    <t>USCITE</t>
  </si>
  <si>
    <t>U.I</t>
  </si>
  <si>
    <t>USCITE CORRENTI</t>
  </si>
  <si>
    <t>U.II</t>
  </si>
  <si>
    <t>Spese da lavoro dipendente</t>
  </si>
  <si>
    <t>U.III</t>
  </si>
  <si>
    <t>Retribuzioni lorde</t>
  </si>
  <si>
    <t>Contributi sociali a carico dell'Ente</t>
  </si>
  <si>
    <t>Imposte tasse a carico dell'ente</t>
  </si>
  <si>
    <t>Imposte, tasse e proventi assimilati a carico dell'ente</t>
  </si>
  <si>
    <t>Acquisto di beni e servizi</t>
  </si>
  <si>
    <t>Acquisto di Beni</t>
  </si>
  <si>
    <t>Acquisto di servizi</t>
  </si>
  <si>
    <t>Trasferimenti correnti a Pubbliche Amministrazioni</t>
  </si>
  <si>
    <t>U.IV</t>
  </si>
  <si>
    <t>Trasferimenti correnti a Amministrazioni Centrali</t>
  </si>
  <si>
    <t>Trasferimenti correnti a Amministrazioni Locali</t>
  </si>
  <si>
    <t>Trasferimenti correnti a Enti di Previdenza</t>
  </si>
  <si>
    <t>Trasferimenti correnti a famiglie</t>
  </si>
  <si>
    <t>Borse di studio, derivanti da ricerca e contratti di formazione specialistica area medica</t>
  </si>
  <si>
    <t>Altri trasferimenti a famiglie</t>
  </si>
  <si>
    <t>Trasferimenti correnti a Imprese</t>
  </si>
  <si>
    <t>Trasferimenti correnti a Imprese controllate</t>
  </si>
  <si>
    <t>Trasferimenti correnti ad altre imprese</t>
  </si>
  <si>
    <t>Trasferimenti correnti a Istituzioni Sociali e Private</t>
  </si>
  <si>
    <t>Trasferimenti correnti versati all'Unione Europea e al resto del Mondo</t>
  </si>
  <si>
    <t>Trasferimenti correnti al Resto del Mondo</t>
  </si>
  <si>
    <t xml:space="preserve">Trasferimenti correnti all'Unione Europea </t>
  </si>
  <si>
    <t>Interessi passivi</t>
  </si>
  <si>
    <t>Interessi su finanziamenti a breve termine</t>
  </si>
  <si>
    <t>Interessi su Mutui e altri finanziamenti a medio lungo termine</t>
  </si>
  <si>
    <t>Altri interessi passivi</t>
  </si>
  <si>
    <t>Altre spese per redditi da capitale</t>
  </si>
  <si>
    <t>Diritti reali di godimento e servitù onerose</t>
  </si>
  <si>
    <t>Altre spese per redditi di capitale n.a.c.</t>
  </si>
  <si>
    <t>Rimborsi e poste correttive delle entrate</t>
  </si>
  <si>
    <t>Rimborsi spese di personale ( comando, distacco, fuori ruolo, convenzioni, ecc..)</t>
  </si>
  <si>
    <t>Rimborsi di trasferimenti all'Unione Europea</t>
  </si>
  <si>
    <t>Altri rimborsi di parte corrente di somme non dovute o incassate in eccesso</t>
  </si>
  <si>
    <t>Altre spese correnti</t>
  </si>
  <si>
    <t>Versamenti IVA a debito</t>
  </si>
  <si>
    <t>Premi di assicurazione</t>
  </si>
  <si>
    <t>Spese dovute a sanzioni, risarcimenti e indennizzi</t>
  </si>
  <si>
    <t>Altre spese correnti n.a.c.</t>
  </si>
  <si>
    <t>Spese in conto capitale</t>
  </si>
  <si>
    <t xml:space="preserve">U.III </t>
  </si>
  <si>
    <t>Beni materiali</t>
  </si>
  <si>
    <t>Terreni e beni non prodotti</t>
  </si>
  <si>
    <t>Beni immateriali</t>
  </si>
  <si>
    <t>Beni materiali acquisiti mediante operazioni di leasing finanziario</t>
  </si>
  <si>
    <t>Contributi agli investimenti</t>
  </si>
  <si>
    <t>Contributi agli investimenti a Amministrazioni Pubbliche</t>
  </si>
  <si>
    <t>Contributi agli investimenti a Amministrazioni Centrali</t>
  </si>
  <si>
    <t xml:space="preserve">U.IV </t>
  </si>
  <si>
    <t>Contributi agli investimenti a Amministrazioni Locali</t>
  </si>
  <si>
    <t>Contributi agli investimenti a Enti di Previdenza</t>
  </si>
  <si>
    <t>Contributi agli investimenti a Famiglie</t>
  </si>
  <si>
    <t>Contributi agli investimenti a Imprese</t>
  </si>
  <si>
    <t>Contributi agli investimenti a Imprese controllate</t>
  </si>
  <si>
    <t>Contributi agli investimenti a Imprese partecipate</t>
  </si>
  <si>
    <t xml:space="preserve">Contributi agli investimenti a altre Imprese </t>
  </si>
  <si>
    <t>Contributi agli investimenti a Istituzioni Sociali e Private</t>
  </si>
  <si>
    <t>Contributi agli investimenti all'Unione Europea e al Resto del Mondo</t>
  </si>
  <si>
    <t>Contributi agli investimenti all'Unione Europea</t>
  </si>
  <si>
    <t>Contributi agli investimenti al Resto del Mondo</t>
  </si>
  <si>
    <t>Spese per incremento attività finanziarie</t>
  </si>
  <si>
    <t>Acquisizioni di attività finanziarie</t>
  </si>
  <si>
    <t>Acquisizioni di partecipazioni e conferimenti di capitale</t>
  </si>
  <si>
    <t>Acquisizioni di titoli obbligazionari a breve termine</t>
  </si>
  <si>
    <t>Acquisizioni di titoli obbligazionari a medio - lungo termine</t>
  </si>
  <si>
    <t>Concessione crediti di medio - lungo termine</t>
  </si>
  <si>
    <t>Concessione crediti a Amministrazioni Pubbliche a seguito di escussione di garanzie</t>
  </si>
  <si>
    <t>Concessione crediti a famiglie a seguito di escussione di garanzie</t>
  </si>
  <si>
    <t>Concessione crediti a Imprese a seguito di escussione di garanzie</t>
  </si>
  <si>
    <t>Concessione crediti a Istituzioni Sociali Private a seguito di escussione di garanzie</t>
  </si>
  <si>
    <t>Concessione crediti a Unione Europea e Resto del Mondo a seguito di escussione di garanzie</t>
  </si>
  <si>
    <t>Altre spese per incremento di attività finanziarie</t>
  </si>
  <si>
    <t>Versamenti a depositi bancari</t>
  </si>
  <si>
    <t>Rimborso Prestiti</t>
  </si>
  <si>
    <t>Rimborso prestiti a breve termine</t>
  </si>
  <si>
    <t>Rimborso finanziamenti a breve termine</t>
  </si>
  <si>
    <t>Rimborso mutui e altri finanziamenti a medio e lungo termine</t>
  </si>
  <si>
    <t>Rimborso Prestiti - Leasing finanziario</t>
  </si>
  <si>
    <t>Chiusura Anticipazioni ricevute da Istituto tesoriere/cassiere</t>
  </si>
  <si>
    <t>Uscite per conto terzi e partite di giro</t>
  </si>
  <si>
    <t>Uscite per partite di giro</t>
  </si>
  <si>
    <t>Versamenti altre ritenute</t>
  </si>
  <si>
    <t>Versamenti ritenute su redditi da lavoro dipendente</t>
  </si>
  <si>
    <t>Versamenti ritenute su redditi da lavoro autonomo</t>
  </si>
  <si>
    <t>Altre uscite per partite di giro</t>
  </si>
  <si>
    <t>Uscite per conto di terzi</t>
  </si>
  <si>
    <t>Acquisto di beni e servizi per conto di terzi</t>
  </si>
  <si>
    <t>Trasferimenti per conto di terzi a Altri settori</t>
  </si>
  <si>
    <t>Versamento di imposte e tributi riscosse per conto terzi</t>
  </si>
  <si>
    <t>Altre uscite per conto terzi</t>
  </si>
  <si>
    <t>Totale Uscite</t>
  </si>
  <si>
    <t>Trasferimenti per conto di terzi a Amministrazioni pubbliche</t>
  </si>
  <si>
    <t>Trasferimenti da Amministrazioni pubbliche per operazioni conto terzi</t>
  </si>
  <si>
    <t>Investimenti fissi lordi e acquisto di terreni</t>
  </si>
  <si>
    <t>Trasferimenti correnti a Imprese partecipate</t>
  </si>
  <si>
    <t>Proventi derivanti dalla'attività di controllo e repressione delle irregolarità e degli illeciti</t>
  </si>
  <si>
    <t>Proventi da multe, ammende, servizi e oblazioni a carico di famiglie</t>
  </si>
  <si>
    <t>Entrate da famiglie derivanti dall'attività di controllo e repressione delle irregolarità e degli illeciti</t>
  </si>
  <si>
    <t>Entrate da imprese derivanti dall'attività di controllo e repressione delle irregolarità e degli illeciti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</si>
</sst>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44">
    <xf numFmtId="0" fontId="0" fillId="0" borderId="0" xfId="0"/>
    <xf numFmtId="0" fontId="1" fillId="0" borderId="0" xfId="2" applyNumberFormat="1" applyFont="1" applyFill="1" applyBorder="1" applyAlignment="1"/>
    <xf numFmtId="4" fontId="1" fillId="0" borderId="0" xfId="2" applyNumberFormat="1" applyFont="1" applyFill="1" applyBorder="1" applyAlignment="1"/>
    <xf numFmtId="4" fontId="0" fillId="0" borderId="0" xfId="3" applyNumberFormat="1" applyFont="1" applyFill="1" applyBorder="1" applyAlignment="1"/>
    <xf numFmtId="164" fontId="1" fillId="0" borderId="0" xfId="1" applyFont="1" applyFill="1" applyBorder="1" applyAlignment="1"/>
    <xf numFmtId="164" fontId="1" fillId="0" borderId="0" xfId="2" applyNumberFormat="1" applyFont="1" applyFill="1" applyBorder="1" applyAlignment="1"/>
    <xf numFmtId="4" fontId="3" fillId="0" borderId="0" xfId="0" applyNumberFormat="1" applyFont="1" applyFill="1" applyAlignment="1" applyProtection="1">
      <alignment horizontal="right" vertical="center" wrapText="1"/>
    </xf>
    <xf numFmtId="4" fontId="4" fillId="0" borderId="5" xfId="3" applyNumberFormat="1" applyFont="1" applyFill="1" applyBorder="1" applyAlignment="1"/>
    <xf numFmtId="0" fontId="5" fillId="0" borderId="1" xfId="2" applyNumberFormat="1" applyFont="1" applyFill="1" applyBorder="1" applyAlignment="1"/>
    <xf numFmtId="0" fontId="6" fillId="0" borderId="2" xfId="2" applyNumberFormat="1" applyFont="1" applyFill="1" applyBorder="1" applyAlignment="1"/>
    <xf numFmtId="0" fontId="6" fillId="0" borderId="3" xfId="2" applyNumberFormat="1" applyFont="1" applyFill="1" applyBorder="1" applyAlignment="1"/>
    <xf numFmtId="0" fontId="6" fillId="0" borderId="5" xfId="2" applyNumberFormat="1" applyFont="1" applyFill="1" applyBorder="1" applyAlignment="1"/>
    <xf numFmtId="4" fontId="6" fillId="0" borderId="5" xfId="3" applyNumberFormat="1" applyFont="1" applyFill="1" applyBorder="1" applyAlignment="1"/>
    <xf numFmtId="0" fontId="5" fillId="3" borderId="5" xfId="2" applyNumberFormat="1" applyFont="1" applyFill="1" applyBorder="1" applyAlignment="1"/>
    <xf numFmtId="4" fontId="5" fillId="3" borderId="5" xfId="3" applyNumberFormat="1" applyFont="1" applyFill="1" applyBorder="1" applyAlignment="1"/>
    <xf numFmtId="0" fontId="6" fillId="3" borderId="5" xfId="2" applyNumberFormat="1" applyFont="1" applyFill="1" applyBorder="1" applyAlignment="1"/>
    <xf numFmtId="0" fontId="5" fillId="3" borderId="5" xfId="2" applyNumberFormat="1" applyFont="1" applyFill="1" applyBorder="1" applyAlignment="1">
      <alignment horizontal="right"/>
    </xf>
    <xf numFmtId="4" fontId="5" fillId="3" borderId="5" xfId="2" applyNumberFormat="1" applyFont="1" applyFill="1" applyBorder="1" applyAlignment="1"/>
    <xf numFmtId="0" fontId="6" fillId="4" borderId="5" xfId="2" applyNumberFormat="1" applyFont="1" applyFill="1" applyBorder="1" applyAlignment="1"/>
    <xf numFmtId="4" fontId="6" fillId="4" borderId="5" xfId="3" applyNumberFormat="1" applyFont="1" applyFill="1" applyBorder="1" applyAlignment="1"/>
    <xf numFmtId="0" fontId="6" fillId="2" borderId="5" xfId="2" applyNumberFormat="1" applyFont="1" applyFill="1" applyBorder="1" applyAlignment="1"/>
    <xf numFmtId="4" fontId="6" fillId="2" borderId="5" xfId="3" applyNumberFormat="1" applyFont="1" applyFill="1" applyBorder="1" applyAlignment="1"/>
    <xf numFmtId="4" fontId="4" fillId="4" borderId="5" xfId="3" applyNumberFormat="1" applyFont="1" applyFill="1" applyBorder="1" applyAlignment="1"/>
    <xf numFmtId="4" fontId="4" fillId="2" borderId="5" xfId="3" applyNumberFormat="1" applyFont="1" applyFill="1" applyBorder="1" applyAlignment="1"/>
    <xf numFmtId="4" fontId="7" fillId="4" borderId="5" xfId="3" applyNumberFormat="1" applyFont="1" applyFill="1" applyBorder="1" applyAlignment="1"/>
    <xf numFmtId="0" fontId="5" fillId="0" borderId="4" xfId="2" applyNumberFormat="1" applyFont="1" applyFill="1" applyBorder="1" applyAlignment="1">
      <alignment horizontal="center"/>
    </xf>
    <xf numFmtId="0" fontId="7" fillId="0" borderId="4" xfId="3" applyNumberFormat="1" applyFont="1" applyFill="1" applyBorder="1" applyAlignment="1">
      <alignment horizontal="center"/>
    </xf>
    <xf numFmtId="4" fontId="7" fillId="0" borderId="5" xfId="3" applyNumberFormat="1" applyFont="1" applyFill="1" applyBorder="1" applyAlignment="1"/>
    <xf numFmtId="0" fontId="8" fillId="0" borderId="1" xfId="2" applyNumberFormat="1" applyFont="1" applyFill="1" applyBorder="1" applyAlignment="1"/>
    <xf numFmtId="0" fontId="9" fillId="0" borderId="2" xfId="2" applyNumberFormat="1" applyFont="1" applyFill="1" applyBorder="1" applyAlignment="1"/>
    <xf numFmtId="0" fontId="9" fillId="0" borderId="3" xfId="2" applyNumberFormat="1" applyFont="1" applyFill="1" applyBorder="1" applyAlignment="1"/>
    <xf numFmtId="0" fontId="8" fillId="3" borderId="5" xfId="2" applyNumberFormat="1" applyFont="1" applyFill="1" applyBorder="1" applyAlignment="1"/>
    <xf numFmtId="4" fontId="8" fillId="3" borderId="5" xfId="3" applyNumberFormat="1" applyFont="1" applyFill="1" applyBorder="1" applyAlignment="1"/>
    <xf numFmtId="0" fontId="9" fillId="2" borderId="5" xfId="2" applyNumberFormat="1" applyFont="1" applyFill="1" applyBorder="1" applyAlignment="1"/>
    <xf numFmtId="4" fontId="9" fillId="2" borderId="5" xfId="3" applyNumberFormat="1" applyFont="1" applyFill="1" applyBorder="1" applyAlignment="1"/>
    <xf numFmtId="0" fontId="9" fillId="4" borderId="5" xfId="2" applyNumberFormat="1" applyFont="1" applyFill="1" applyBorder="1" applyAlignment="1"/>
    <xf numFmtId="4" fontId="9" fillId="4" borderId="5" xfId="3" applyNumberFormat="1" applyFont="1" applyFill="1" applyBorder="1" applyAlignment="1"/>
    <xf numFmtId="0" fontId="9" fillId="0" borderId="5" xfId="2" applyNumberFormat="1" applyFont="1" applyFill="1" applyBorder="1" applyAlignment="1"/>
    <xf numFmtId="0" fontId="8" fillId="3" borderId="5" xfId="2" applyNumberFormat="1" applyFont="1" applyFill="1" applyBorder="1" applyAlignment="1">
      <alignment horizontal="right"/>
    </xf>
    <xf numFmtId="4" fontId="8" fillId="3" borderId="5" xfId="2" applyNumberFormat="1" applyFont="1" applyFill="1" applyBorder="1" applyAlignment="1"/>
    <xf numFmtId="0" fontId="9" fillId="0" borderId="0" xfId="2" applyNumberFormat="1" applyFont="1" applyFill="1" applyBorder="1" applyAlignment="1"/>
    <xf numFmtId="0" fontId="8" fillId="0" borderId="5" xfId="2" applyNumberFormat="1" applyFont="1" applyFill="1" applyBorder="1" applyAlignment="1">
      <alignment horizontal="center"/>
    </xf>
    <xf numFmtId="4" fontId="9" fillId="0" borderId="0" xfId="2" applyNumberFormat="1" applyFont="1" applyFill="1" applyBorder="1" applyAlignment="1"/>
    <xf numFmtId="164" fontId="9" fillId="0" borderId="0" xfId="1" applyFont="1" applyFill="1" applyBorder="1" applyAlignment="1"/>
  </cellXfs>
  <cellStyles count="4">
    <cellStyle name="Migliaia" xfId="1" builtinId="3"/>
    <cellStyle name="Migliaia 2" xfId="3"/>
    <cellStyle name="Normale" xfId="0" builtinId="0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"/>
  <sheetViews>
    <sheetView showGridLines="0" tabSelected="1" topLeftCell="A10" zoomScaleNormal="100" workbookViewId="0">
      <selection activeCell="C63" sqref="C63"/>
    </sheetView>
  </sheetViews>
  <sheetFormatPr defaultColWidth="9.140625" defaultRowHeight="12.75" x14ac:dyDescent="0.2"/>
  <cols>
    <col min="1" max="1" width="9.140625" style="1"/>
    <col min="2" max="2" width="93.7109375" style="1" customWidth="1"/>
    <col min="3" max="3" width="18.28515625" style="1" bestFit="1" customWidth="1"/>
    <col min="4" max="5" width="15.5703125" style="1" bestFit="1" customWidth="1"/>
    <col min="6" max="6" width="16.5703125" style="1" bestFit="1" customWidth="1"/>
    <col min="7" max="16384" width="9.140625" style="1"/>
  </cols>
  <sheetData>
    <row r="1" spans="1:5" x14ac:dyDescent="0.2">
      <c r="A1" s="8" t="s">
        <v>0</v>
      </c>
      <c r="B1" s="9"/>
      <c r="C1" s="10"/>
    </row>
    <row r="2" spans="1:5" x14ac:dyDescent="0.2">
      <c r="A2" s="25" t="s">
        <v>1</v>
      </c>
      <c r="B2" s="25" t="s">
        <v>2</v>
      </c>
      <c r="C2" s="26"/>
    </row>
    <row r="3" spans="1:5" x14ac:dyDescent="0.2">
      <c r="A3" s="13"/>
      <c r="B3" s="13"/>
      <c r="C3" s="14"/>
    </row>
    <row r="4" spans="1:5" x14ac:dyDescent="0.2">
      <c r="A4" s="13" t="s">
        <v>3</v>
      </c>
      <c r="B4" s="13" t="s">
        <v>4</v>
      </c>
      <c r="C4" s="14">
        <f>C5</f>
        <v>0</v>
      </c>
    </row>
    <row r="5" spans="1:5" x14ac:dyDescent="0.2">
      <c r="A5" s="20" t="s">
        <v>5</v>
      </c>
      <c r="B5" s="20" t="s">
        <v>6</v>
      </c>
      <c r="C5" s="21">
        <f>C6</f>
        <v>0</v>
      </c>
    </row>
    <row r="6" spans="1:5" x14ac:dyDescent="0.2">
      <c r="A6" s="18" t="s">
        <v>7</v>
      </c>
      <c r="B6" s="18" t="s">
        <v>8</v>
      </c>
      <c r="C6" s="19">
        <v>0</v>
      </c>
    </row>
    <row r="7" spans="1:5" x14ac:dyDescent="0.2">
      <c r="A7" s="13" t="s">
        <v>3</v>
      </c>
      <c r="B7" s="13" t="s">
        <v>9</v>
      </c>
      <c r="C7" s="14">
        <f>C8</f>
        <v>526263096.12</v>
      </c>
      <c r="E7" s="2"/>
    </row>
    <row r="8" spans="1:5" x14ac:dyDescent="0.2">
      <c r="A8" s="20" t="s">
        <v>5</v>
      </c>
      <c r="B8" s="20" t="s">
        <v>10</v>
      </c>
      <c r="C8" s="21">
        <f>C9+C13+C15+C18+C20</f>
        <v>526263096.12</v>
      </c>
    </row>
    <row r="9" spans="1:5" x14ac:dyDescent="0.2">
      <c r="A9" s="18" t="s">
        <v>7</v>
      </c>
      <c r="B9" s="18" t="s">
        <v>11</v>
      </c>
      <c r="C9" s="19">
        <f>C10+C11+C12</f>
        <v>517608961.38999999</v>
      </c>
      <c r="D9" s="2"/>
    </row>
    <row r="10" spans="1:5" x14ac:dyDescent="0.2">
      <c r="A10" s="11" t="s">
        <v>12</v>
      </c>
      <c r="B10" s="11" t="s">
        <v>13</v>
      </c>
      <c r="C10" s="12">
        <v>447180362</v>
      </c>
      <c r="D10" s="2"/>
    </row>
    <row r="11" spans="1:5" x14ac:dyDescent="0.2">
      <c r="A11" s="11" t="s">
        <v>12</v>
      </c>
      <c r="B11" s="11" t="s">
        <v>14</v>
      </c>
      <c r="C11" s="27">
        <v>70428599.390000001</v>
      </c>
      <c r="D11" s="2"/>
    </row>
    <row r="12" spans="1:5" ht="15" x14ac:dyDescent="0.25">
      <c r="A12" s="11" t="s">
        <v>12</v>
      </c>
      <c r="B12" s="11" t="s">
        <v>15</v>
      </c>
      <c r="C12" s="27">
        <v>0</v>
      </c>
      <c r="D12" s="3"/>
    </row>
    <row r="13" spans="1:5" x14ac:dyDescent="0.2">
      <c r="A13" s="18" t="s">
        <v>7</v>
      </c>
      <c r="B13" s="18" t="s">
        <v>16</v>
      </c>
      <c r="C13" s="24">
        <f>C14</f>
        <v>803257.42</v>
      </c>
      <c r="D13" s="2"/>
    </row>
    <row r="14" spans="1:5" x14ac:dyDescent="0.2">
      <c r="A14" s="11" t="s">
        <v>12</v>
      </c>
      <c r="B14" s="11" t="s">
        <v>16</v>
      </c>
      <c r="C14" s="27">
        <v>803257.42</v>
      </c>
    </row>
    <row r="15" spans="1:5" x14ac:dyDescent="0.2">
      <c r="A15" s="18" t="s">
        <v>7</v>
      </c>
      <c r="B15" s="18" t="s">
        <v>17</v>
      </c>
      <c r="C15" s="24">
        <f>C16+C17</f>
        <v>5856239.6500000004</v>
      </c>
    </row>
    <row r="16" spans="1:5" x14ac:dyDescent="0.2">
      <c r="A16" s="11" t="s">
        <v>12</v>
      </c>
      <c r="B16" s="11" t="s">
        <v>18</v>
      </c>
      <c r="C16" s="27">
        <v>0</v>
      </c>
    </row>
    <row r="17" spans="1:3" x14ac:dyDescent="0.2">
      <c r="A17" s="11" t="s">
        <v>12</v>
      </c>
      <c r="B17" s="11" t="s">
        <v>19</v>
      </c>
      <c r="C17" s="27">
        <v>5856239.6500000004</v>
      </c>
    </row>
    <row r="18" spans="1:3" x14ac:dyDescent="0.2">
      <c r="A18" s="18" t="s">
        <v>7</v>
      </c>
      <c r="B18" s="18" t="s">
        <v>20</v>
      </c>
      <c r="C18" s="24">
        <f>C19</f>
        <v>1913668.06</v>
      </c>
    </row>
    <row r="19" spans="1:3" x14ac:dyDescent="0.2">
      <c r="A19" s="11" t="s">
        <v>12</v>
      </c>
      <c r="B19" s="11" t="s">
        <v>20</v>
      </c>
      <c r="C19" s="27">
        <v>1913668.06</v>
      </c>
    </row>
    <row r="20" spans="1:3" x14ac:dyDescent="0.2">
      <c r="A20" s="18" t="s">
        <v>7</v>
      </c>
      <c r="B20" s="18" t="s">
        <v>21</v>
      </c>
      <c r="C20" s="24">
        <f>C21+C22</f>
        <v>80969.600000000006</v>
      </c>
    </row>
    <row r="21" spans="1:3" x14ac:dyDescent="0.2">
      <c r="A21" s="11" t="s">
        <v>12</v>
      </c>
      <c r="B21" s="11" t="s">
        <v>22</v>
      </c>
      <c r="C21" s="27">
        <v>0</v>
      </c>
    </row>
    <row r="22" spans="1:3" x14ac:dyDescent="0.2">
      <c r="A22" s="11" t="s">
        <v>12</v>
      </c>
      <c r="B22" s="11" t="s">
        <v>23</v>
      </c>
      <c r="C22" s="27">
        <v>80969.600000000006</v>
      </c>
    </row>
    <row r="23" spans="1:3" x14ac:dyDescent="0.2">
      <c r="A23" s="13" t="s">
        <v>3</v>
      </c>
      <c r="B23" s="13" t="s">
        <v>24</v>
      </c>
      <c r="C23" s="14">
        <f>C24+C28+C32+C36</f>
        <v>146115918</v>
      </c>
    </row>
    <row r="24" spans="1:3" x14ac:dyDescent="0.2">
      <c r="A24" s="20" t="s">
        <v>5</v>
      </c>
      <c r="B24" s="20" t="s">
        <v>25</v>
      </c>
      <c r="C24" s="21">
        <f>C25+C26+C27</f>
        <v>112839427.75999999</v>
      </c>
    </row>
    <row r="25" spans="1:3" x14ac:dyDescent="0.2">
      <c r="A25" s="18" t="s">
        <v>7</v>
      </c>
      <c r="B25" s="18" t="s">
        <v>26</v>
      </c>
      <c r="C25" s="24">
        <v>923323.69</v>
      </c>
    </row>
    <row r="26" spans="1:3" x14ac:dyDescent="0.2">
      <c r="A26" s="18" t="s">
        <v>7</v>
      </c>
      <c r="B26" s="18" t="s">
        <v>27</v>
      </c>
      <c r="C26" s="24">
        <v>110557094.84999999</v>
      </c>
    </row>
    <row r="27" spans="1:3" x14ac:dyDescent="0.2">
      <c r="A27" s="18" t="s">
        <v>7</v>
      </c>
      <c r="B27" s="18" t="s">
        <v>28</v>
      </c>
      <c r="C27" s="24">
        <v>1359009.22</v>
      </c>
    </row>
    <row r="28" spans="1:3" x14ac:dyDescent="0.2">
      <c r="A28" s="20" t="s">
        <v>5</v>
      </c>
      <c r="B28" s="20" t="s">
        <v>192</v>
      </c>
      <c r="C28" s="21">
        <f>C29+C30+C31</f>
        <v>877278.52</v>
      </c>
    </row>
    <row r="29" spans="1:3" x14ac:dyDescent="0.2">
      <c r="A29" s="18" t="s">
        <v>7</v>
      </c>
      <c r="B29" s="18" t="s">
        <v>193</v>
      </c>
      <c r="C29" s="24">
        <v>0</v>
      </c>
    </row>
    <row r="30" spans="1:3" x14ac:dyDescent="0.2">
      <c r="A30" s="18" t="s">
        <v>7</v>
      </c>
      <c r="B30" s="18" t="s">
        <v>194</v>
      </c>
      <c r="C30" s="24">
        <v>877278.52</v>
      </c>
    </row>
    <row r="31" spans="1:3" x14ac:dyDescent="0.2">
      <c r="A31" s="18" t="s">
        <v>7</v>
      </c>
      <c r="B31" s="18" t="s">
        <v>195</v>
      </c>
      <c r="C31" s="24">
        <v>0</v>
      </c>
    </row>
    <row r="32" spans="1:3" x14ac:dyDescent="0.2">
      <c r="A32" s="20" t="s">
        <v>5</v>
      </c>
      <c r="B32" s="20" t="s">
        <v>29</v>
      </c>
      <c r="C32" s="21">
        <f>C33+C34+C35</f>
        <v>22890.86</v>
      </c>
    </row>
    <row r="33" spans="1:4" x14ac:dyDescent="0.2">
      <c r="A33" s="18" t="s">
        <v>7</v>
      </c>
      <c r="B33" s="18" t="s">
        <v>30</v>
      </c>
      <c r="C33" s="24">
        <v>4617.66</v>
      </c>
    </row>
    <row r="34" spans="1:4" x14ac:dyDescent="0.2">
      <c r="A34" s="18" t="s">
        <v>7</v>
      </c>
      <c r="B34" s="18" t="s">
        <v>31</v>
      </c>
      <c r="C34" s="24">
        <v>0</v>
      </c>
    </row>
    <row r="35" spans="1:4" x14ac:dyDescent="0.2">
      <c r="A35" s="18" t="s">
        <v>7</v>
      </c>
      <c r="B35" s="18" t="s">
        <v>32</v>
      </c>
      <c r="C35" s="24">
        <v>18273.2</v>
      </c>
    </row>
    <row r="36" spans="1:4" x14ac:dyDescent="0.2">
      <c r="A36" s="20" t="s">
        <v>5</v>
      </c>
      <c r="B36" s="20" t="s">
        <v>33</v>
      </c>
      <c r="C36" s="21">
        <f>C37+C38+C39</f>
        <v>32376320.859999999</v>
      </c>
    </row>
    <row r="37" spans="1:4" x14ac:dyDescent="0.2">
      <c r="A37" s="18" t="s">
        <v>7</v>
      </c>
      <c r="B37" s="18" t="s">
        <v>34</v>
      </c>
      <c r="C37" s="24">
        <v>223926.5</v>
      </c>
    </row>
    <row r="38" spans="1:4" x14ac:dyDescent="0.2">
      <c r="A38" s="18" t="s">
        <v>7</v>
      </c>
      <c r="B38" s="18" t="s">
        <v>35</v>
      </c>
      <c r="C38" s="24">
        <v>7439296.5300000003</v>
      </c>
    </row>
    <row r="39" spans="1:4" x14ac:dyDescent="0.2">
      <c r="A39" s="18" t="s">
        <v>7</v>
      </c>
      <c r="B39" s="18" t="s">
        <v>36</v>
      </c>
      <c r="C39" s="24">
        <v>24713097.829999998</v>
      </c>
    </row>
    <row r="40" spans="1:4" x14ac:dyDescent="0.2">
      <c r="A40" s="13" t="s">
        <v>3</v>
      </c>
      <c r="B40" s="13" t="s">
        <v>37</v>
      </c>
      <c r="C40" s="14">
        <f>C41+C60</f>
        <v>144050796.00999999</v>
      </c>
    </row>
    <row r="41" spans="1:4" x14ac:dyDescent="0.2">
      <c r="A41" s="20" t="s">
        <v>5</v>
      </c>
      <c r="B41" s="20" t="s">
        <v>38</v>
      </c>
      <c r="C41" s="21">
        <f>C42+C46+C48+C52+C54+C57</f>
        <v>131119515.25999999</v>
      </c>
    </row>
    <row r="42" spans="1:4" x14ac:dyDescent="0.2">
      <c r="A42" s="18" t="s">
        <v>7</v>
      </c>
      <c r="B42" s="18" t="s">
        <v>39</v>
      </c>
      <c r="C42" s="19">
        <f>C43+C44+C45</f>
        <v>86916603.530000001</v>
      </c>
      <c r="D42" s="2"/>
    </row>
    <row r="43" spans="1:4" x14ac:dyDescent="0.2">
      <c r="A43" s="11" t="s">
        <v>12</v>
      </c>
      <c r="B43" s="11" t="s">
        <v>40</v>
      </c>
      <c r="C43" s="12">
        <v>78722508.140000001</v>
      </c>
    </row>
    <row r="44" spans="1:4" x14ac:dyDescent="0.2">
      <c r="A44" s="11" t="s">
        <v>12</v>
      </c>
      <c r="B44" s="11" t="s">
        <v>41</v>
      </c>
      <c r="C44" s="27">
        <v>8010795.8399999999</v>
      </c>
    </row>
    <row r="45" spans="1:4" x14ac:dyDescent="0.2">
      <c r="A45" s="11" t="s">
        <v>12</v>
      </c>
      <c r="B45" s="11" t="s">
        <v>42</v>
      </c>
      <c r="C45" s="12">
        <v>183299.55</v>
      </c>
    </row>
    <row r="46" spans="1:4" x14ac:dyDescent="0.2">
      <c r="A46" s="18" t="s">
        <v>7</v>
      </c>
      <c r="B46" s="18" t="s">
        <v>43</v>
      </c>
      <c r="C46" s="19">
        <f>C47</f>
        <v>0</v>
      </c>
    </row>
    <row r="47" spans="1:4" x14ac:dyDescent="0.2">
      <c r="A47" s="11" t="s">
        <v>12</v>
      </c>
      <c r="B47" s="11" t="s">
        <v>43</v>
      </c>
      <c r="C47" s="12">
        <v>0</v>
      </c>
    </row>
    <row r="48" spans="1:4" x14ac:dyDescent="0.2">
      <c r="A48" s="18" t="s">
        <v>7</v>
      </c>
      <c r="B48" s="18" t="s">
        <v>44</v>
      </c>
      <c r="C48" s="19">
        <f>C49+C50+C51</f>
        <v>4890352.05</v>
      </c>
    </row>
    <row r="49" spans="1:3" x14ac:dyDescent="0.2">
      <c r="A49" s="11" t="s">
        <v>12</v>
      </c>
      <c r="B49" s="11" t="s">
        <v>45</v>
      </c>
      <c r="C49" s="12">
        <v>0</v>
      </c>
    </row>
    <row r="50" spans="1:3" x14ac:dyDescent="0.2">
      <c r="A50" s="11" t="s">
        <v>12</v>
      </c>
      <c r="B50" s="11" t="s">
        <v>46</v>
      </c>
      <c r="C50" s="12">
        <v>0</v>
      </c>
    </row>
    <row r="51" spans="1:3" x14ac:dyDescent="0.2">
      <c r="A51" s="11" t="s">
        <v>12</v>
      </c>
      <c r="B51" s="11" t="s">
        <v>47</v>
      </c>
      <c r="C51" s="12">
        <v>4890352.05</v>
      </c>
    </row>
    <row r="52" spans="1:3" x14ac:dyDescent="0.2">
      <c r="A52" s="18" t="s">
        <v>7</v>
      </c>
      <c r="B52" s="18" t="s">
        <v>48</v>
      </c>
      <c r="C52" s="19">
        <f>C53</f>
        <v>9180479.4299999997</v>
      </c>
    </row>
    <row r="53" spans="1:3" x14ac:dyDescent="0.2">
      <c r="A53" s="11" t="s">
        <v>12</v>
      </c>
      <c r="B53" s="11" t="s">
        <v>48</v>
      </c>
      <c r="C53" s="12">
        <v>9180479.4299999997</v>
      </c>
    </row>
    <row r="54" spans="1:3" x14ac:dyDescent="0.2">
      <c r="A54" s="18" t="s">
        <v>7</v>
      </c>
      <c r="B54" s="18" t="s">
        <v>49</v>
      </c>
      <c r="C54" s="19">
        <f>C55+C56</f>
        <v>30132080.25</v>
      </c>
    </row>
    <row r="55" spans="1:3" x14ac:dyDescent="0.2">
      <c r="A55" s="11" t="s">
        <v>12</v>
      </c>
      <c r="B55" s="11" t="s">
        <v>50</v>
      </c>
      <c r="C55" s="12">
        <v>2170859.35</v>
      </c>
    </row>
    <row r="56" spans="1:3" x14ac:dyDescent="0.2">
      <c r="A56" s="11" t="s">
        <v>12</v>
      </c>
      <c r="B56" s="11" t="s">
        <v>51</v>
      </c>
      <c r="C56" s="12">
        <v>27961220.899999999</v>
      </c>
    </row>
    <row r="57" spans="1:3" x14ac:dyDescent="0.2">
      <c r="A57" s="18" t="s">
        <v>7</v>
      </c>
      <c r="B57" s="18" t="s">
        <v>52</v>
      </c>
      <c r="C57" s="19">
        <f>C58+C59</f>
        <v>0</v>
      </c>
    </row>
    <row r="58" spans="1:3" x14ac:dyDescent="0.2">
      <c r="A58" s="11" t="s">
        <v>12</v>
      </c>
      <c r="B58" s="11" t="s">
        <v>53</v>
      </c>
      <c r="C58" s="12">
        <v>0</v>
      </c>
    </row>
    <row r="59" spans="1:3" x14ac:dyDescent="0.2">
      <c r="A59" s="11" t="s">
        <v>12</v>
      </c>
      <c r="B59" s="11" t="s">
        <v>54</v>
      </c>
      <c r="C59" s="12">
        <v>0</v>
      </c>
    </row>
    <row r="60" spans="1:3" x14ac:dyDescent="0.2">
      <c r="A60" s="20" t="s">
        <v>5</v>
      </c>
      <c r="B60" s="20" t="s">
        <v>55</v>
      </c>
      <c r="C60" s="21">
        <f>C61+C62+C63</f>
        <v>12931280.75</v>
      </c>
    </row>
    <row r="61" spans="1:3" x14ac:dyDescent="0.2">
      <c r="A61" s="18" t="s">
        <v>7</v>
      </c>
      <c r="B61" s="18" t="s">
        <v>56</v>
      </c>
      <c r="C61" s="19">
        <v>7385200.2800000003</v>
      </c>
    </row>
    <row r="62" spans="1:3" x14ac:dyDescent="0.2">
      <c r="A62" s="18" t="s">
        <v>7</v>
      </c>
      <c r="B62" s="18" t="s">
        <v>57</v>
      </c>
      <c r="C62" s="19">
        <v>705143.67</v>
      </c>
    </row>
    <row r="63" spans="1:3" x14ac:dyDescent="0.2">
      <c r="A63" s="18" t="s">
        <v>7</v>
      </c>
      <c r="B63" s="18" t="s">
        <v>58</v>
      </c>
      <c r="C63" s="19">
        <v>4840936.8</v>
      </c>
    </row>
    <row r="64" spans="1:3" x14ac:dyDescent="0.2">
      <c r="A64" s="13" t="s">
        <v>3</v>
      </c>
      <c r="B64" s="13" t="s">
        <v>59</v>
      </c>
      <c r="C64" s="14">
        <f>C65+C69+C75</f>
        <v>0</v>
      </c>
    </row>
    <row r="65" spans="1:3" x14ac:dyDescent="0.2">
      <c r="A65" s="20" t="s">
        <v>5</v>
      </c>
      <c r="B65" s="20" t="s">
        <v>60</v>
      </c>
      <c r="C65" s="21">
        <f>C66+C67+C68</f>
        <v>0</v>
      </c>
    </row>
    <row r="66" spans="1:3" x14ac:dyDescent="0.2">
      <c r="A66" s="18" t="s">
        <v>7</v>
      </c>
      <c r="B66" s="18" t="s">
        <v>61</v>
      </c>
      <c r="C66" s="19">
        <v>0</v>
      </c>
    </row>
    <row r="67" spans="1:3" x14ac:dyDescent="0.2">
      <c r="A67" s="18" t="s">
        <v>7</v>
      </c>
      <c r="B67" s="18" t="s">
        <v>62</v>
      </c>
      <c r="C67" s="19">
        <v>0</v>
      </c>
    </row>
    <row r="68" spans="1:3" x14ac:dyDescent="0.2">
      <c r="A68" s="18" t="s">
        <v>7</v>
      </c>
      <c r="B68" s="18" t="s">
        <v>63</v>
      </c>
      <c r="C68" s="19">
        <v>0</v>
      </c>
    </row>
    <row r="69" spans="1:3" x14ac:dyDescent="0.2">
      <c r="A69" s="20" t="s">
        <v>5</v>
      </c>
      <c r="B69" s="20" t="s">
        <v>64</v>
      </c>
      <c r="C69" s="21">
        <f>C70+C71+C72+C73+C74</f>
        <v>0</v>
      </c>
    </row>
    <row r="70" spans="1:3" x14ac:dyDescent="0.2">
      <c r="A70" s="18" t="s">
        <v>7</v>
      </c>
      <c r="B70" s="18" t="s">
        <v>65</v>
      </c>
      <c r="C70" s="19">
        <v>0</v>
      </c>
    </row>
    <row r="71" spans="1:3" x14ac:dyDescent="0.2">
      <c r="A71" s="18" t="s">
        <v>7</v>
      </c>
      <c r="B71" s="18" t="s">
        <v>66</v>
      </c>
      <c r="C71" s="19">
        <v>0</v>
      </c>
    </row>
    <row r="72" spans="1:3" x14ac:dyDescent="0.2">
      <c r="A72" s="18" t="s">
        <v>7</v>
      </c>
      <c r="B72" s="18" t="s">
        <v>67</v>
      </c>
      <c r="C72" s="19">
        <v>0</v>
      </c>
    </row>
    <row r="73" spans="1:3" x14ac:dyDescent="0.2">
      <c r="A73" s="18" t="s">
        <v>7</v>
      </c>
      <c r="B73" s="18" t="s">
        <v>68</v>
      </c>
      <c r="C73" s="19">
        <v>0</v>
      </c>
    </row>
    <row r="74" spans="1:3" x14ac:dyDescent="0.2">
      <c r="A74" s="18" t="s">
        <v>7</v>
      </c>
      <c r="B74" s="18" t="s">
        <v>69</v>
      </c>
      <c r="C74" s="19">
        <v>0</v>
      </c>
    </row>
    <row r="75" spans="1:3" x14ac:dyDescent="0.2">
      <c r="A75" s="20" t="s">
        <v>5</v>
      </c>
      <c r="B75" s="20" t="s">
        <v>70</v>
      </c>
      <c r="C75" s="21">
        <f>C76</f>
        <v>0</v>
      </c>
    </row>
    <row r="76" spans="1:3" x14ac:dyDescent="0.2">
      <c r="A76" s="18" t="s">
        <v>7</v>
      </c>
      <c r="B76" s="18" t="s">
        <v>71</v>
      </c>
      <c r="C76" s="19">
        <v>0</v>
      </c>
    </row>
    <row r="77" spans="1:3" x14ac:dyDescent="0.2">
      <c r="A77" s="13" t="s">
        <v>3</v>
      </c>
      <c r="B77" s="13" t="s">
        <v>72</v>
      </c>
      <c r="C77" s="14">
        <f>C78+C80</f>
        <v>0</v>
      </c>
    </row>
    <row r="78" spans="1:3" x14ac:dyDescent="0.2">
      <c r="A78" s="20" t="s">
        <v>5</v>
      </c>
      <c r="B78" s="20" t="s">
        <v>73</v>
      </c>
      <c r="C78" s="21">
        <f>C79</f>
        <v>0</v>
      </c>
    </row>
    <row r="79" spans="1:3" x14ac:dyDescent="0.2">
      <c r="A79" s="18" t="s">
        <v>7</v>
      </c>
      <c r="B79" s="18" t="s">
        <v>74</v>
      </c>
      <c r="C79" s="19">
        <v>0</v>
      </c>
    </row>
    <row r="80" spans="1:3" x14ac:dyDescent="0.2">
      <c r="A80" s="20" t="s">
        <v>5</v>
      </c>
      <c r="B80" s="20" t="s">
        <v>75</v>
      </c>
      <c r="C80" s="21">
        <f>C81+C82</f>
        <v>0</v>
      </c>
    </row>
    <row r="81" spans="1:3" x14ac:dyDescent="0.2">
      <c r="A81" s="18" t="s">
        <v>7</v>
      </c>
      <c r="B81" s="18" t="s">
        <v>76</v>
      </c>
      <c r="C81" s="19">
        <v>0</v>
      </c>
    </row>
    <row r="82" spans="1:3" x14ac:dyDescent="0.2">
      <c r="A82" s="18" t="s">
        <v>7</v>
      </c>
      <c r="B82" s="18" t="s">
        <v>77</v>
      </c>
      <c r="C82" s="19">
        <v>0</v>
      </c>
    </row>
    <row r="83" spans="1:3" x14ac:dyDescent="0.2">
      <c r="A83" s="13" t="s">
        <v>3</v>
      </c>
      <c r="B83" s="13" t="s">
        <v>78</v>
      </c>
      <c r="C83" s="14">
        <f>C84</f>
        <v>0</v>
      </c>
    </row>
    <row r="84" spans="1:3" x14ac:dyDescent="0.2">
      <c r="A84" s="20" t="s">
        <v>5</v>
      </c>
      <c r="B84" s="20" t="s">
        <v>78</v>
      </c>
      <c r="C84" s="21">
        <f>C85</f>
        <v>0</v>
      </c>
    </row>
    <row r="85" spans="1:3" x14ac:dyDescent="0.2">
      <c r="A85" s="18" t="s">
        <v>7</v>
      </c>
      <c r="B85" s="18" t="s">
        <v>78</v>
      </c>
      <c r="C85" s="19">
        <v>0</v>
      </c>
    </row>
    <row r="86" spans="1:3" x14ac:dyDescent="0.2">
      <c r="A86" s="13" t="s">
        <v>3</v>
      </c>
      <c r="B86" s="13" t="s">
        <v>79</v>
      </c>
      <c r="C86" s="14">
        <f>C87+C92</f>
        <v>251467109.84999996</v>
      </c>
    </row>
    <row r="87" spans="1:3" x14ac:dyDescent="0.2">
      <c r="A87" s="20" t="s">
        <v>5</v>
      </c>
      <c r="B87" s="20" t="s">
        <v>80</v>
      </c>
      <c r="C87" s="21">
        <f>C88+C89+C90+C91</f>
        <v>242059549.48999998</v>
      </c>
    </row>
    <row r="88" spans="1:3" x14ac:dyDescent="0.2">
      <c r="A88" s="18" t="s">
        <v>7</v>
      </c>
      <c r="B88" s="18" t="s">
        <v>81</v>
      </c>
      <c r="C88" s="19">
        <v>0</v>
      </c>
    </row>
    <row r="89" spans="1:3" x14ac:dyDescent="0.2">
      <c r="A89" s="18" t="s">
        <v>7</v>
      </c>
      <c r="B89" s="18" t="s">
        <v>82</v>
      </c>
      <c r="C89" s="19">
        <v>210463006.44999999</v>
      </c>
    </row>
    <row r="90" spans="1:3" x14ac:dyDescent="0.2">
      <c r="A90" s="18" t="s">
        <v>7</v>
      </c>
      <c r="B90" s="18" t="s">
        <v>83</v>
      </c>
      <c r="C90" s="19">
        <v>779602.48</v>
      </c>
    </row>
    <row r="91" spans="1:3" x14ac:dyDescent="0.2">
      <c r="A91" s="18" t="s">
        <v>7</v>
      </c>
      <c r="B91" s="18" t="s">
        <v>84</v>
      </c>
      <c r="C91" s="19">
        <v>30816940.559999999</v>
      </c>
    </row>
    <row r="92" spans="1:3" x14ac:dyDescent="0.2">
      <c r="A92" s="20" t="s">
        <v>5</v>
      </c>
      <c r="B92" s="20" t="s">
        <v>85</v>
      </c>
      <c r="C92" s="21">
        <f>C93+C94+C95+C96+C97+C98</f>
        <v>9407560.3599999994</v>
      </c>
    </row>
    <row r="93" spans="1:3" x14ac:dyDescent="0.2">
      <c r="A93" s="18" t="s">
        <v>7</v>
      </c>
      <c r="B93" s="18" t="s">
        <v>86</v>
      </c>
      <c r="C93" s="19">
        <v>0</v>
      </c>
    </row>
    <row r="94" spans="1:3" x14ac:dyDescent="0.2">
      <c r="A94" s="18" t="s">
        <v>7</v>
      </c>
      <c r="B94" s="18" t="s">
        <v>189</v>
      </c>
      <c r="C94" s="19">
        <v>0</v>
      </c>
    </row>
    <row r="95" spans="1:3" x14ac:dyDescent="0.2">
      <c r="A95" s="18" t="s">
        <v>7</v>
      </c>
      <c r="B95" s="18" t="s">
        <v>87</v>
      </c>
      <c r="C95" s="19">
        <v>0</v>
      </c>
    </row>
    <row r="96" spans="1:3" x14ac:dyDescent="0.2">
      <c r="A96" s="18" t="s">
        <v>7</v>
      </c>
      <c r="B96" s="18" t="s">
        <v>88</v>
      </c>
      <c r="C96" s="19">
        <v>249327.66</v>
      </c>
    </row>
    <row r="97" spans="1:6" x14ac:dyDescent="0.2">
      <c r="A97" s="18" t="s">
        <v>7</v>
      </c>
      <c r="B97" s="18" t="s">
        <v>89</v>
      </c>
      <c r="C97" s="19">
        <v>9078767</v>
      </c>
    </row>
    <row r="98" spans="1:6" x14ac:dyDescent="0.2">
      <c r="A98" s="18" t="s">
        <v>7</v>
      </c>
      <c r="B98" s="18" t="s">
        <v>90</v>
      </c>
      <c r="C98" s="19">
        <v>79465.7</v>
      </c>
      <c r="D98" s="2"/>
    </row>
    <row r="99" spans="1:6" x14ac:dyDescent="0.2">
      <c r="A99" s="15"/>
      <c r="B99" s="16" t="s">
        <v>91</v>
      </c>
      <c r="C99" s="17">
        <f>C86+C83+C77+C64+C40+C23+C7+C4</f>
        <v>1067896919.9799999</v>
      </c>
    </row>
    <row r="100" spans="1:6" ht="15" x14ac:dyDescent="0.25">
      <c r="A100" s="40"/>
      <c r="B100" s="40"/>
      <c r="C100" s="43"/>
    </row>
    <row r="101" spans="1:6" ht="15" x14ac:dyDescent="0.25">
      <c r="A101" s="40"/>
      <c r="B101" s="40"/>
      <c r="C101" s="42"/>
    </row>
    <row r="102" spans="1:6" ht="15" x14ac:dyDescent="0.25">
      <c r="A102" s="28" t="s">
        <v>92</v>
      </c>
      <c r="B102" s="29"/>
      <c r="C102" s="30"/>
    </row>
    <row r="103" spans="1:6" ht="15" x14ac:dyDescent="0.25">
      <c r="A103" s="41" t="s">
        <v>1</v>
      </c>
      <c r="B103" s="41" t="s">
        <v>2</v>
      </c>
      <c r="C103" s="37"/>
    </row>
    <row r="104" spans="1:6" ht="15" x14ac:dyDescent="0.25">
      <c r="A104" s="31"/>
      <c r="B104" s="31"/>
      <c r="C104" s="32"/>
    </row>
    <row r="105" spans="1:6" ht="15" x14ac:dyDescent="0.25">
      <c r="A105" s="31" t="s">
        <v>93</v>
      </c>
      <c r="B105" s="31" t="s">
        <v>94</v>
      </c>
      <c r="C105" s="32">
        <f>C106+C109+C111+C114+C131+C135+C138+C142</f>
        <v>682430297.19999993</v>
      </c>
      <c r="E105" s="3"/>
    </row>
    <row r="106" spans="1:6" ht="15" x14ac:dyDescent="0.25">
      <c r="A106" s="33" t="s">
        <v>95</v>
      </c>
      <c r="B106" s="33" t="s">
        <v>96</v>
      </c>
      <c r="C106" s="34">
        <f>C107+C108</f>
        <v>367819767.40999997</v>
      </c>
      <c r="E106" s="2"/>
    </row>
    <row r="107" spans="1:6" ht="15" x14ac:dyDescent="0.25">
      <c r="A107" s="35" t="s">
        <v>97</v>
      </c>
      <c r="B107" s="35" t="s">
        <v>98</v>
      </c>
      <c r="C107" s="22">
        <v>293183872.64999998</v>
      </c>
      <c r="D107" s="4"/>
      <c r="E107" s="2"/>
    </row>
    <row r="108" spans="1:6" ht="15" x14ac:dyDescent="0.25">
      <c r="A108" s="35" t="s">
        <v>97</v>
      </c>
      <c r="B108" s="35" t="s">
        <v>99</v>
      </c>
      <c r="C108" s="22">
        <v>74635894.760000005</v>
      </c>
      <c r="D108" s="4"/>
      <c r="E108" s="2"/>
      <c r="F108" s="5"/>
    </row>
    <row r="109" spans="1:6" ht="15" x14ac:dyDescent="0.25">
      <c r="A109" s="33" t="s">
        <v>95</v>
      </c>
      <c r="B109" s="33" t="s">
        <v>100</v>
      </c>
      <c r="C109" s="23">
        <f>C110</f>
        <v>24661709.140000001</v>
      </c>
      <c r="D109" s="5"/>
      <c r="E109" s="2"/>
    </row>
    <row r="110" spans="1:6" ht="15" x14ac:dyDescent="0.25">
      <c r="A110" s="35" t="s">
        <v>97</v>
      </c>
      <c r="B110" s="35" t="s">
        <v>101</v>
      </c>
      <c r="C110" s="22">
        <v>24661709.140000001</v>
      </c>
      <c r="D110" s="5"/>
      <c r="E110" s="2"/>
    </row>
    <row r="111" spans="1:6" ht="15" x14ac:dyDescent="0.25">
      <c r="A111" s="33" t="s">
        <v>95</v>
      </c>
      <c r="B111" s="33" t="s">
        <v>102</v>
      </c>
      <c r="C111" s="23">
        <f>C112+C113</f>
        <v>139115567.68000001</v>
      </c>
      <c r="D111" s="5"/>
      <c r="E111" s="2"/>
    </row>
    <row r="112" spans="1:6" ht="15" x14ac:dyDescent="0.25">
      <c r="A112" s="35" t="s">
        <v>97</v>
      </c>
      <c r="B112" s="35" t="s">
        <v>103</v>
      </c>
      <c r="C112" s="22">
        <v>24157610.59</v>
      </c>
    </row>
    <row r="113" spans="1:5" ht="15" x14ac:dyDescent="0.25">
      <c r="A113" s="35" t="s">
        <v>97</v>
      </c>
      <c r="B113" s="35" t="s">
        <v>104</v>
      </c>
      <c r="C113" s="22">
        <v>114957957.09</v>
      </c>
    </row>
    <row r="114" spans="1:5" ht="15" x14ac:dyDescent="0.25">
      <c r="A114" s="33" t="s">
        <v>95</v>
      </c>
      <c r="B114" s="33" t="s">
        <v>9</v>
      </c>
      <c r="C114" s="34">
        <f>C115+C119+C122+C126+C128</f>
        <v>137076527.71999997</v>
      </c>
      <c r="E114" s="5"/>
    </row>
    <row r="115" spans="1:5" ht="15" x14ac:dyDescent="0.25">
      <c r="A115" s="35" t="s">
        <v>97</v>
      </c>
      <c r="B115" s="35" t="s">
        <v>105</v>
      </c>
      <c r="C115" s="22">
        <f>C116+C117+C118</f>
        <v>2096942.46</v>
      </c>
    </row>
    <row r="116" spans="1:5" ht="15" x14ac:dyDescent="0.25">
      <c r="A116" s="37" t="s">
        <v>106</v>
      </c>
      <c r="B116" s="37" t="s">
        <v>107</v>
      </c>
      <c r="C116" s="7">
        <v>1603505.1</v>
      </c>
    </row>
    <row r="117" spans="1:5" ht="15" x14ac:dyDescent="0.25">
      <c r="A117" s="37" t="s">
        <v>106</v>
      </c>
      <c r="B117" s="37" t="s">
        <v>108</v>
      </c>
      <c r="C117" s="7">
        <v>493437.36</v>
      </c>
    </row>
    <row r="118" spans="1:5" ht="15" x14ac:dyDescent="0.25">
      <c r="A118" s="37" t="s">
        <v>106</v>
      </c>
      <c r="B118" s="37" t="s">
        <v>109</v>
      </c>
      <c r="C118" s="7">
        <v>0</v>
      </c>
      <c r="E118" s="2"/>
    </row>
    <row r="119" spans="1:5" ht="15" x14ac:dyDescent="0.25">
      <c r="A119" s="35" t="s">
        <v>97</v>
      </c>
      <c r="B119" s="35" t="s">
        <v>110</v>
      </c>
      <c r="C119" s="22">
        <f>C120+C121</f>
        <v>134475370.63999999</v>
      </c>
      <c r="E119" s="2"/>
    </row>
    <row r="120" spans="1:5" ht="15" x14ac:dyDescent="0.25">
      <c r="A120" s="37" t="s">
        <v>106</v>
      </c>
      <c r="B120" s="37" t="s">
        <v>111</v>
      </c>
      <c r="C120" s="7">
        <v>131725561.95999999</v>
      </c>
      <c r="E120" s="2"/>
    </row>
    <row r="121" spans="1:5" ht="15" x14ac:dyDescent="0.25">
      <c r="A121" s="37" t="s">
        <v>106</v>
      </c>
      <c r="B121" s="37" t="s">
        <v>112</v>
      </c>
      <c r="C121" s="7">
        <v>2749808.68</v>
      </c>
      <c r="E121" s="2"/>
    </row>
    <row r="122" spans="1:5" ht="15" x14ac:dyDescent="0.25">
      <c r="A122" s="35" t="s">
        <v>97</v>
      </c>
      <c r="B122" s="35" t="s">
        <v>113</v>
      </c>
      <c r="C122" s="22">
        <f>C123+C124+C125</f>
        <v>290756.23</v>
      </c>
      <c r="E122" s="2"/>
    </row>
    <row r="123" spans="1:5" ht="15" x14ac:dyDescent="0.25">
      <c r="A123" s="37" t="s">
        <v>106</v>
      </c>
      <c r="B123" s="37" t="s">
        <v>114</v>
      </c>
      <c r="C123" s="7">
        <v>0</v>
      </c>
      <c r="E123" s="2"/>
    </row>
    <row r="124" spans="1:5" ht="15" x14ac:dyDescent="0.25">
      <c r="A124" s="37" t="s">
        <v>106</v>
      </c>
      <c r="B124" s="37" t="s">
        <v>191</v>
      </c>
      <c r="C124" s="7">
        <v>0</v>
      </c>
      <c r="E124" s="2"/>
    </row>
    <row r="125" spans="1:5" ht="15" x14ac:dyDescent="0.25">
      <c r="A125" s="37" t="s">
        <v>106</v>
      </c>
      <c r="B125" s="37" t="s">
        <v>115</v>
      </c>
      <c r="C125" s="7">
        <v>290756.23</v>
      </c>
      <c r="E125" s="2"/>
    </row>
    <row r="126" spans="1:5" ht="15" x14ac:dyDescent="0.25">
      <c r="A126" s="35" t="s">
        <v>97</v>
      </c>
      <c r="B126" s="35" t="s">
        <v>116</v>
      </c>
      <c r="C126" s="22">
        <f>C127</f>
        <v>61375</v>
      </c>
      <c r="E126" s="2"/>
    </row>
    <row r="127" spans="1:5" ht="15" x14ac:dyDescent="0.25">
      <c r="A127" s="37" t="s">
        <v>106</v>
      </c>
      <c r="B127" s="37" t="s">
        <v>116</v>
      </c>
      <c r="C127" s="7">
        <v>61375</v>
      </c>
      <c r="E127" s="2"/>
    </row>
    <row r="128" spans="1:5" ht="15" x14ac:dyDescent="0.25">
      <c r="A128" s="35" t="s">
        <v>97</v>
      </c>
      <c r="B128" s="35" t="s">
        <v>117</v>
      </c>
      <c r="C128" s="22">
        <f>C129+C130</f>
        <v>152083.39000000001</v>
      </c>
    </row>
    <row r="129" spans="1:3" ht="15" x14ac:dyDescent="0.25">
      <c r="A129" s="37" t="s">
        <v>106</v>
      </c>
      <c r="B129" s="37" t="s">
        <v>118</v>
      </c>
      <c r="C129" s="7">
        <v>0</v>
      </c>
    </row>
    <row r="130" spans="1:3" ht="15" x14ac:dyDescent="0.25">
      <c r="A130" s="37" t="s">
        <v>106</v>
      </c>
      <c r="B130" s="37" t="s">
        <v>119</v>
      </c>
      <c r="C130" s="7">
        <v>152083.39000000001</v>
      </c>
    </row>
    <row r="131" spans="1:3" ht="15" x14ac:dyDescent="0.25">
      <c r="A131" s="33" t="s">
        <v>95</v>
      </c>
      <c r="B131" s="33" t="s">
        <v>120</v>
      </c>
      <c r="C131" s="23">
        <f>C132+C133+C134</f>
        <v>16507.71</v>
      </c>
    </row>
    <row r="132" spans="1:3" ht="15" x14ac:dyDescent="0.25">
      <c r="A132" s="35" t="s">
        <v>97</v>
      </c>
      <c r="B132" s="35" t="s">
        <v>121</v>
      </c>
      <c r="C132" s="22">
        <v>0</v>
      </c>
    </row>
    <row r="133" spans="1:3" ht="15" x14ac:dyDescent="0.25">
      <c r="A133" s="35" t="s">
        <v>97</v>
      </c>
      <c r="B133" s="35" t="s">
        <v>122</v>
      </c>
      <c r="C133" s="22">
        <v>0</v>
      </c>
    </row>
    <row r="134" spans="1:3" ht="15" x14ac:dyDescent="0.25">
      <c r="A134" s="35" t="s">
        <v>97</v>
      </c>
      <c r="B134" s="35" t="s">
        <v>123</v>
      </c>
      <c r="C134" s="22">
        <v>16507.71</v>
      </c>
    </row>
    <row r="135" spans="1:3" ht="15" x14ac:dyDescent="0.25">
      <c r="A135" s="33" t="s">
        <v>95</v>
      </c>
      <c r="B135" s="33" t="s">
        <v>124</v>
      </c>
      <c r="C135" s="23">
        <v>0</v>
      </c>
    </row>
    <row r="136" spans="1:3" ht="15" x14ac:dyDescent="0.25">
      <c r="A136" s="35" t="s">
        <v>97</v>
      </c>
      <c r="B136" s="35" t="s">
        <v>125</v>
      </c>
      <c r="C136" s="22">
        <v>0</v>
      </c>
    </row>
    <row r="137" spans="1:3" ht="15" x14ac:dyDescent="0.25">
      <c r="A137" s="35" t="s">
        <v>97</v>
      </c>
      <c r="B137" s="35" t="s">
        <v>126</v>
      </c>
      <c r="C137" s="22">
        <v>0</v>
      </c>
    </row>
    <row r="138" spans="1:3" ht="15" x14ac:dyDescent="0.25">
      <c r="A138" s="33" t="s">
        <v>95</v>
      </c>
      <c r="B138" s="33" t="s">
        <v>127</v>
      </c>
      <c r="C138" s="23">
        <f>C139+C140+C141</f>
        <v>791504.91999999993</v>
      </c>
    </row>
    <row r="139" spans="1:3" ht="15" x14ac:dyDescent="0.25">
      <c r="A139" s="35" t="s">
        <v>97</v>
      </c>
      <c r="B139" s="35" t="s">
        <v>128</v>
      </c>
      <c r="C139" s="22">
        <v>28388.69</v>
      </c>
    </row>
    <row r="140" spans="1:3" ht="15" x14ac:dyDescent="0.25">
      <c r="A140" s="35" t="s">
        <v>97</v>
      </c>
      <c r="B140" s="35" t="s">
        <v>129</v>
      </c>
      <c r="C140" s="22">
        <v>0</v>
      </c>
    </row>
    <row r="141" spans="1:3" ht="15" x14ac:dyDescent="0.25">
      <c r="A141" s="35" t="s">
        <v>97</v>
      </c>
      <c r="B141" s="35" t="s">
        <v>130</v>
      </c>
      <c r="C141" s="22">
        <v>763116.23</v>
      </c>
    </row>
    <row r="142" spans="1:3" ht="15" x14ac:dyDescent="0.25">
      <c r="A142" s="33" t="s">
        <v>95</v>
      </c>
      <c r="B142" s="33" t="s">
        <v>131</v>
      </c>
      <c r="C142" s="23">
        <f>C143+C144+C145+C146</f>
        <v>12948712.620000001</v>
      </c>
    </row>
    <row r="143" spans="1:3" ht="15" x14ac:dyDescent="0.25">
      <c r="A143" s="35" t="s">
        <v>97</v>
      </c>
      <c r="B143" s="35" t="s">
        <v>132</v>
      </c>
      <c r="C143" s="22">
        <v>2740448.36</v>
      </c>
    </row>
    <row r="144" spans="1:3" ht="15" x14ac:dyDescent="0.25">
      <c r="A144" s="35" t="s">
        <v>97</v>
      </c>
      <c r="B144" s="35" t="s">
        <v>133</v>
      </c>
      <c r="C144" s="22">
        <v>953246.14</v>
      </c>
    </row>
    <row r="145" spans="1:3" ht="15" x14ac:dyDescent="0.25">
      <c r="A145" s="35" t="s">
        <v>97</v>
      </c>
      <c r="B145" s="35" t="s">
        <v>134</v>
      </c>
      <c r="C145" s="22">
        <v>235926.04</v>
      </c>
    </row>
    <row r="146" spans="1:3" ht="15" x14ac:dyDescent="0.25">
      <c r="A146" s="35" t="s">
        <v>97</v>
      </c>
      <c r="B146" s="35" t="s">
        <v>135</v>
      </c>
      <c r="C146" s="22">
        <v>9019092.0800000001</v>
      </c>
    </row>
    <row r="147" spans="1:3" ht="15" x14ac:dyDescent="0.25">
      <c r="A147" s="31" t="s">
        <v>93</v>
      </c>
      <c r="B147" s="31" t="s">
        <v>136</v>
      </c>
      <c r="C147" s="32">
        <f>C148+C153</f>
        <v>87363150.520000011</v>
      </c>
    </row>
    <row r="148" spans="1:3" ht="15" x14ac:dyDescent="0.25">
      <c r="A148" s="33" t="s">
        <v>95</v>
      </c>
      <c r="B148" s="33" t="s">
        <v>190</v>
      </c>
      <c r="C148" s="23">
        <f>C149+C150+C151+C152</f>
        <v>65079405.770000003</v>
      </c>
    </row>
    <row r="149" spans="1:3" ht="15" x14ac:dyDescent="0.25">
      <c r="A149" s="35" t="s">
        <v>137</v>
      </c>
      <c r="B149" s="35" t="s">
        <v>138</v>
      </c>
      <c r="C149" s="22">
        <v>30154850.670000002</v>
      </c>
    </row>
    <row r="150" spans="1:3" ht="15" x14ac:dyDescent="0.25">
      <c r="A150" s="35" t="s">
        <v>97</v>
      </c>
      <c r="B150" s="35" t="s">
        <v>139</v>
      </c>
      <c r="C150" s="22">
        <v>18225611.25</v>
      </c>
    </row>
    <row r="151" spans="1:3" ht="15" x14ac:dyDescent="0.25">
      <c r="A151" s="35" t="s">
        <v>97</v>
      </c>
      <c r="B151" s="35" t="s">
        <v>140</v>
      </c>
      <c r="C151" s="22">
        <v>16698943.85</v>
      </c>
    </row>
    <row r="152" spans="1:3" ht="15" x14ac:dyDescent="0.25">
      <c r="A152" s="35" t="s">
        <v>97</v>
      </c>
      <c r="B152" s="35" t="s">
        <v>141</v>
      </c>
      <c r="C152" s="22">
        <v>0</v>
      </c>
    </row>
    <row r="153" spans="1:3" ht="15" x14ac:dyDescent="0.25">
      <c r="A153" s="33" t="s">
        <v>95</v>
      </c>
      <c r="B153" s="33" t="s">
        <v>142</v>
      </c>
      <c r="C153" s="23">
        <f>C154+C158+C160+C164+C166</f>
        <v>22283744.75</v>
      </c>
    </row>
    <row r="154" spans="1:3" ht="15" x14ac:dyDescent="0.25">
      <c r="A154" s="35" t="s">
        <v>97</v>
      </c>
      <c r="B154" s="35" t="s">
        <v>143</v>
      </c>
      <c r="C154" s="22">
        <f>C155+C156+C157</f>
        <v>15729081.59</v>
      </c>
    </row>
    <row r="155" spans="1:3" ht="15" x14ac:dyDescent="0.25">
      <c r="A155" s="37" t="s">
        <v>106</v>
      </c>
      <c r="B155" s="37" t="s">
        <v>144</v>
      </c>
      <c r="C155" s="7">
        <v>6385427.1399999997</v>
      </c>
    </row>
    <row r="156" spans="1:3" ht="15" x14ac:dyDescent="0.25">
      <c r="A156" s="37" t="s">
        <v>145</v>
      </c>
      <c r="B156" s="37" t="s">
        <v>146</v>
      </c>
      <c r="C156" s="7">
        <v>9343654.4499999993</v>
      </c>
    </row>
    <row r="157" spans="1:3" ht="15" x14ac:dyDescent="0.25">
      <c r="A157" s="37" t="s">
        <v>106</v>
      </c>
      <c r="B157" s="37" t="s">
        <v>147</v>
      </c>
      <c r="C157" s="7">
        <v>0</v>
      </c>
    </row>
    <row r="158" spans="1:3" ht="15" x14ac:dyDescent="0.25">
      <c r="A158" s="35" t="s">
        <v>97</v>
      </c>
      <c r="B158" s="35" t="s">
        <v>148</v>
      </c>
      <c r="C158" s="22">
        <f>C159</f>
        <v>0</v>
      </c>
    </row>
    <row r="159" spans="1:3" ht="15" x14ac:dyDescent="0.25">
      <c r="A159" s="37" t="s">
        <v>106</v>
      </c>
      <c r="B159" s="37" t="s">
        <v>148</v>
      </c>
      <c r="C159" s="7">
        <v>0</v>
      </c>
    </row>
    <row r="160" spans="1:3" ht="15" x14ac:dyDescent="0.25">
      <c r="A160" s="35" t="s">
        <v>97</v>
      </c>
      <c r="B160" s="35" t="s">
        <v>149</v>
      </c>
      <c r="C160" s="22">
        <f>C161+C162+C163</f>
        <v>4156481.04</v>
      </c>
    </row>
    <row r="161" spans="1:3" ht="15" x14ac:dyDescent="0.25">
      <c r="A161" s="37" t="s">
        <v>106</v>
      </c>
      <c r="B161" s="37" t="s">
        <v>150</v>
      </c>
      <c r="C161" s="7">
        <v>0</v>
      </c>
    </row>
    <row r="162" spans="1:3" ht="15" x14ac:dyDescent="0.25">
      <c r="A162" s="37" t="s">
        <v>106</v>
      </c>
      <c r="B162" s="37" t="s">
        <v>151</v>
      </c>
      <c r="C162" s="7">
        <v>0</v>
      </c>
    </row>
    <row r="163" spans="1:3" ht="15" x14ac:dyDescent="0.25">
      <c r="A163" s="37" t="s">
        <v>106</v>
      </c>
      <c r="B163" s="37" t="s">
        <v>152</v>
      </c>
      <c r="C163" s="7">
        <v>4156481.04</v>
      </c>
    </row>
    <row r="164" spans="1:3" ht="15" x14ac:dyDescent="0.25">
      <c r="A164" s="35" t="s">
        <v>97</v>
      </c>
      <c r="B164" s="35" t="s">
        <v>153</v>
      </c>
      <c r="C164" s="22">
        <f>C165</f>
        <v>0</v>
      </c>
    </row>
    <row r="165" spans="1:3" ht="15" x14ac:dyDescent="0.25">
      <c r="A165" s="37" t="s">
        <v>106</v>
      </c>
      <c r="B165" s="37" t="s">
        <v>153</v>
      </c>
      <c r="C165" s="7">
        <v>0</v>
      </c>
    </row>
    <row r="166" spans="1:3" ht="15" x14ac:dyDescent="0.25">
      <c r="A166" s="35" t="s">
        <v>97</v>
      </c>
      <c r="B166" s="35" t="s">
        <v>154</v>
      </c>
      <c r="C166" s="22">
        <f>C167+C168</f>
        <v>2398182.12</v>
      </c>
    </row>
    <row r="167" spans="1:3" ht="15" x14ac:dyDescent="0.25">
      <c r="A167" s="37" t="s">
        <v>106</v>
      </c>
      <c r="B167" s="37" t="s">
        <v>155</v>
      </c>
      <c r="C167" s="7">
        <v>0</v>
      </c>
    </row>
    <row r="168" spans="1:3" ht="15" x14ac:dyDescent="0.25">
      <c r="A168" s="37" t="s">
        <v>106</v>
      </c>
      <c r="B168" s="37" t="s">
        <v>156</v>
      </c>
      <c r="C168" s="7">
        <v>2398182.12</v>
      </c>
    </row>
    <row r="169" spans="1:3" ht="15" x14ac:dyDescent="0.25">
      <c r="A169" s="31" t="s">
        <v>93</v>
      </c>
      <c r="B169" s="31" t="s">
        <v>157</v>
      </c>
      <c r="C169" s="32">
        <f>C170+C174+C180</f>
        <v>40000</v>
      </c>
    </row>
    <row r="170" spans="1:3" ht="15" x14ac:dyDescent="0.25">
      <c r="A170" s="33" t="s">
        <v>95</v>
      </c>
      <c r="B170" s="33" t="s">
        <v>158</v>
      </c>
      <c r="C170" s="23">
        <f>SUM(C171:C173)</f>
        <v>40000</v>
      </c>
    </row>
    <row r="171" spans="1:3" ht="15" x14ac:dyDescent="0.25">
      <c r="A171" s="35" t="s">
        <v>97</v>
      </c>
      <c r="B171" s="35" t="s">
        <v>159</v>
      </c>
      <c r="C171" s="22">
        <v>40000</v>
      </c>
    </row>
    <row r="172" spans="1:3" ht="15" x14ac:dyDescent="0.25">
      <c r="A172" s="35" t="s">
        <v>97</v>
      </c>
      <c r="B172" s="35" t="s">
        <v>160</v>
      </c>
      <c r="C172" s="22">
        <v>0</v>
      </c>
    </row>
    <row r="173" spans="1:3" ht="15" x14ac:dyDescent="0.25">
      <c r="A173" s="35" t="s">
        <v>97</v>
      </c>
      <c r="B173" s="35" t="s">
        <v>161</v>
      </c>
      <c r="C173" s="22">
        <v>0</v>
      </c>
    </row>
    <row r="174" spans="1:3" ht="15" x14ac:dyDescent="0.25">
      <c r="A174" s="33" t="s">
        <v>95</v>
      </c>
      <c r="B174" s="33" t="s">
        <v>162</v>
      </c>
      <c r="C174" s="23">
        <v>0</v>
      </c>
    </row>
    <row r="175" spans="1:3" ht="15" x14ac:dyDescent="0.25">
      <c r="A175" s="35" t="s">
        <v>97</v>
      </c>
      <c r="B175" s="35" t="s">
        <v>163</v>
      </c>
      <c r="C175" s="22">
        <v>0</v>
      </c>
    </row>
    <row r="176" spans="1:3" ht="15" x14ac:dyDescent="0.25">
      <c r="A176" s="35" t="s">
        <v>97</v>
      </c>
      <c r="B176" s="35" t="s">
        <v>164</v>
      </c>
      <c r="C176" s="22">
        <v>0</v>
      </c>
    </row>
    <row r="177" spans="1:3" ht="15" x14ac:dyDescent="0.25">
      <c r="A177" s="35" t="s">
        <v>97</v>
      </c>
      <c r="B177" s="35" t="s">
        <v>165</v>
      </c>
      <c r="C177" s="22">
        <v>0</v>
      </c>
    </row>
    <row r="178" spans="1:3" ht="15" x14ac:dyDescent="0.25">
      <c r="A178" s="35" t="s">
        <v>97</v>
      </c>
      <c r="B178" s="35" t="s">
        <v>166</v>
      </c>
      <c r="C178" s="22">
        <v>0</v>
      </c>
    </row>
    <row r="179" spans="1:3" ht="15" x14ac:dyDescent="0.25">
      <c r="A179" s="35" t="s">
        <v>97</v>
      </c>
      <c r="B179" s="35" t="s">
        <v>167</v>
      </c>
      <c r="C179" s="22">
        <v>0</v>
      </c>
    </row>
    <row r="180" spans="1:3" ht="15" x14ac:dyDescent="0.25">
      <c r="A180" s="33" t="s">
        <v>95</v>
      </c>
      <c r="B180" s="33" t="s">
        <v>168</v>
      </c>
      <c r="C180" s="23">
        <v>0</v>
      </c>
    </row>
    <row r="181" spans="1:3" ht="15" x14ac:dyDescent="0.25">
      <c r="A181" s="35" t="s">
        <v>97</v>
      </c>
      <c r="B181" s="35" t="s">
        <v>169</v>
      </c>
      <c r="C181" s="22">
        <v>0</v>
      </c>
    </row>
    <row r="182" spans="1:3" ht="15" x14ac:dyDescent="0.25">
      <c r="A182" s="31" t="s">
        <v>93</v>
      </c>
      <c r="B182" s="31" t="s">
        <v>170</v>
      </c>
      <c r="C182" s="32">
        <f>C183+C185</f>
        <v>0</v>
      </c>
    </row>
    <row r="183" spans="1:3" ht="15" x14ac:dyDescent="0.25">
      <c r="A183" s="33" t="s">
        <v>95</v>
      </c>
      <c r="B183" s="33" t="s">
        <v>171</v>
      </c>
      <c r="C183" s="23">
        <v>0</v>
      </c>
    </row>
    <row r="184" spans="1:3" ht="15" x14ac:dyDescent="0.25">
      <c r="A184" s="35" t="s">
        <v>97</v>
      </c>
      <c r="B184" s="35" t="s">
        <v>172</v>
      </c>
      <c r="C184" s="22">
        <v>0</v>
      </c>
    </row>
    <row r="185" spans="1:3" ht="15" x14ac:dyDescent="0.25">
      <c r="A185" s="33" t="s">
        <v>95</v>
      </c>
      <c r="B185" s="33" t="s">
        <v>173</v>
      </c>
      <c r="C185" s="23">
        <f>C186+C187</f>
        <v>0</v>
      </c>
    </row>
    <row r="186" spans="1:3" ht="15" x14ac:dyDescent="0.25">
      <c r="A186" s="35" t="s">
        <v>97</v>
      </c>
      <c r="B186" s="35" t="s">
        <v>173</v>
      </c>
      <c r="C186" s="22">
        <v>0</v>
      </c>
    </row>
    <row r="187" spans="1:3" ht="15" x14ac:dyDescent="0.25">
      <c r="A187" s="35" t="s">
        <v>97</v>
      </c>
      <c r="B187" s="35" t="s">
        <v>174</v>
      </c>
      <c r="C187" s="22">
        <v>0</v>
      </c>
    </row>
    <row r="188" spans="1:3" ht="15" x14ac:dyDescent="0.25">
      <c r="A188" s="31" t="s">
        <v>93</v>
      </c>
      <c r="B188" s="31" t="s">
        <v>175</v>
      </c>
      <c r="C188" s="32">
        <v>0</v>
      </c>
    </row>
    <row r="189" spans="1:3" ht="15" x14ac:dyDescent="0.25">
      <c r="A189" s="33" t="s">
        <v>95</v>
      </c>
      <c r="B189" s="33" t="s">
        <v>175</v>
      </c>
      <c r="C189" s="23">
        <v>0</v>
      </c>
    </row>
    <row r="190" spans="1:3" ht="15" x14ac:dyDescent="0.25">
      <c r="A190" s="35" t="s">
        <v>97</v>
      </c>
      <c r="B190" s="35" t="s">
        <v>175</v>
      </c>
      <c r="C190" s="22">
        <v>0</v>
      </c>
    </row>
    <row r="191" spans="1:3" ht="15" x14ac:dyDescent="0.25">
      <c r="A191" s="31" t="s">
        <v>93</v>
      </c>
      <c r="B191" s="31" t="s">
        <v>176</v>
      </c>
      <c r="C191" s="32">
        <f>C192+C197</f>
        <v>242447858.69000003</v>
      </c>
    </row>
    <row r="192" spans="1:3" ht="15" x14ac:dyDescent="0.25">
      <c r="A192" s="33" t="s">
        <v>95</v>
      </c>
      <c r="B192" s="33" t="s">
        <v>177</v>
      </c>
      <c r="C192" s="23">
        <f>C193+C194+C195+C196</f>
        <v>233301621.17000002</v>
      </c>
    </row>
    <row r="193" spans="1:4" ht="15" x14ac:dyDescent="0.25">
      <c r="A193" s="35" t="s">
        <v>97</v>
      </c>
      <c r="B193" s="35" t="s">
        <v>178</v>
      </c>
      <c r="C193" s="36">
        <v>0</v>
      </c>
    </row>
    <row r="194" spans="1:4" ht="15" x14ac:dyDescent="0.25">
      <c r="A194" s="35" t="s">
        <v>97</v>
      </c>
      <c r="B194" s="35" t="s">
        <v>179</v>
      </c>
      <c r="C194" s="36">
        <v>206712614.05000001</v>
      </c>
    </row>
    <row r="195" spans="1:4" ht="15" x14ac:dyDescent="0.25">
      <c r="A195" s="35" t="s">
        <v>97</v>
      </c>
      <c r="B195" s="35" t="s">
        <v>180</v>
      </c>
      <c r="C195" s="36">
        <v>898662.96</v>
      </c>
    </row>
    <row r="196" spans="1:4" ht="15" x14ac:dyDescent="0.25">
      <c r="A196" s="35" t="s">
        <v>97</v>
      </c>
      <c r="B196" s="35" t="s">
        <v>181</v>
      </c>
      <c r="C196" s="22">
        <v>25690344.16</v>
      </c>
    </row>
    <row r="197" spans="1:4" ht="15" x14ac:dyDescent="0.25">
      <c r="A197" s="33" t="s">
        <v>95</v>
      </c>
      <c r="B197" s="33" t="s">
        <v>182</v>
      </c>
      <c r="C197" s="23">
        <f>C198+C199+C200+C201+C202+C203</f>
        <v>9146237.5199999996</v>
      </c>
    </row>
    <row r="198" spans="1:4" ht="15" x14ac:dyDescent="0.25">
      <c r="A198" s="35" t="s">
        <v>97</v>
      </c>
      <c r="B198" s="35" t="s">
        <v>183</v>
      </c>
      <c r="C198" s="22">
        <v>0</v>
      </c>
    </row>
    <row r="199" spans="1:4" ht="15" x14ac:dyDescent="0.25">
      <c r="A199" s="35" t="s">
        <v>97</v>
      </c>
      <c r="B199" s="35" t="s">
        <v>188</v>
      </c>
      <c r="C199" s="22">
        <v>0</v>
      </c>
    </row>
    <row r="200" spans="1:4" ht="15" x14ac:dyDescent="0.25">
      <c r="A200" s="35" t="s">
        <v>97</v>
      </c>
      <c r="B200" s="35" t="s">
        <v>184</v>
      </c>
      <c r="C200" s="22">
        <v>0</v>
      </c>
    </row>
    <row r="201" spans="1:4" ht="15" x14ac:dyDescent="0.25">
      <c r="A201" s="35" t="s">
        <v>137</v>
      </c>
      <c r="B201" s="35" t="s">
        <v>88</v>
      </c>
      <c r="C201" s="22">
        <v>151409.51999999999</v>
      </c>
    </row>
    <row r="202" spans="1:4" ht="15" x14ac:dyDescent="0.25">
      <c r="A202" s="35" t="s">
        <v>97</v>
      </c>
      <c r="B202" s="35" t="s">
        <v>185</v>
      </c>
      <c r="C202" s="22">
        <v>8994650</v>
      </c>
    </row>
    <row r="203" spans="1:4" ht="15" x14ac:dyDescent="0.25">
      <c r="A203" s="35" t="s">
        <v>97</v>
      </c>
      <c r="B203" s="35" t="s">
        <v>186</v>
      </c>
      <c r="C203" s="22">
        <v>178</v>
      </c>
      <c r="D203" s="2"/>
    </row>
    <row r="204" spans="1:4" ht="15" x14ac:dyDescent="0.25">
      <c r="A204" s="31"/>
      <c r="B204" s="38" t="s">
        <v>187</v>
      </c>
      <c r="C204" s="39">
        <f>C191+C188+C182+C169+C147+C105</f>
        <v>1012281306.41</v>
      </c>
    </row>
    <row r="206" spans="1:4" x14ac:dyDescent="0.2">
      <c r="C206" s="2"/>
    </row>
    <row r="207" spans="1:4" x14ac:dyDescent="0.2">
      <c r="C207" s="2"/>
    </row>
    <row r="211" spans="3:4" x14ac:dyDescent="0.2">
      <c r="C211" s="2"/>
    </row>
    <row r="212" spans="3:4" x14ac:dyDescent="0.2">
      <c r="C212" s="4"/>
    </row>
    <row r="213" spans="3:4" x14ac:dyDescent="0.2">
      <c r="C213" s="4"/>
    </row>
    <row r="214" spans="3:4" x14ac:dyDescent="0.2">
      <c r="C214" s="4"/>
    </row>
    <row r="215" spans="3:4" x14ac:dyDescent="0.2">
      <c r="C215" s="4"/>
      <c r="D215" s="6"/>
    </row>
    <row r="217" spans="3:4" x14ac:dyDescent="0.2">
      <c r="C217" s="4"/>
    </row>
    <row r="218" spans="3:4" x14ac:dyDescent="0.2">
      <c r="C218" s="4"/>
    </row>
    <row r="219" spans="3:4" x14ac:dyDescent="0.2">
      <c r="C219" s="4"/>
    </row>
    <row r="221" spans="3:4" x14ac:dyDescent="0.2">
      <c r="C221" s="5"/>
    </row>
  </sheetData>
  <pageMargins left="0.7" right="0.7" top="0.75" bottom="0.75" header="0.3" footer="0.3"/>
  <pageSetup paperSize="8" scale="74" orientation="portrait" r:id="rId1"/>
  <rowBreaks count="1" manualBreakCount="1">
    <brk id="204" max="16383" man="1"/>
  </rowBreaks>
  <colBreaks count="1" manualBreakCount="1">
    <brk id="3" max="1048575" man="1"/>
  </colBreaks>
  <ignoredErrors>
    <ignoredError sqref="C17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Utente Windows</cp:lastModifiedBy>
  <cp:lastPrinted>2023-03-31T14:23:28Z</cp:lastPrinted>
  <dcterms:created xsi:type="dcterms:W3CDTF">2019-04-03T09:31:31Z</dcterms:created>
  <dcterms:modified xsi:type="dcterms:W3CDTF">2024-04-10T08:03:34Z</dcterms:modified>
</cp:coreProperties>
</file>