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donatella_fede_unimi_it/Documents/Desktop/"/>
    </mc:Choice>
  </mc:AlternateContent>
  <xr:revisionPtr revIDLastSave="20" documentId="8_{DD2F3668-4DDB-4B6B-9F9E-ADD67A53E368}" xr6:coauthVersionLast="36" xr6:coauthVersionMax="36" xr10:uidLastSave="{57AC89F8-837E-4D83-BD5F-CA3B78947FA7}"/>
  <bookViews>
    <workbookView xWindow="0" yWindow="0" windowWidth="28800" windowHeight="12225" xr2:uid="{00000000-000D-0000-FFFF-FFFF00000000}"/>
  </bookViews>
  <sheets>
    <sheet name="LIBERALITA' COVID" sheetId="8" r:id="rId1"/>
  </sheets>
  <calcPr calcId="191029"/>
</workbook>
</file>

<file path=xl/calcChain.xml><?xml version="1.0" encoding="utf-8"?>
<calcChain xmlns="http://schemas.openxmlformats.org/spreadsheetml/2006/main">
  <c r="L36" i="8" l="1"/>
  <c r="L5" i="8" l="1"/>
  <c r="L30" i="8" l="1"/>
  <c r="L31" i="8" s="1"/>
  <c r="L49" i="8" l="1"/>
  <c r="M49" i="8" s="1"/>
  <c r="M31" i="8"/>
</calcChain>
</file>

<file path=xl/sharedStrings.xml><?xml version="1.0" encoding="utf-8"?>
<sst xmlns="http://schemas.openxmlformats.org/spreadsheetml/2006/main" count="122" uniqueCount="81">
  <si>
    <t>Nome Progetto</t>
  </si>
  <si>
    <t>Tipo Progetto</t>
  </si>
  <si>
    <t>UO Responsabile</t>
  </si>
  <si>
    <t>Importo Progetto</t>
  </si>
  <si>
    <t>Dipartimento di Bioscienze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</si>
  <si>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</si>
  <si>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</si>
  <si>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</si>
  <si>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</si>
  <si>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</si>
  <si>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</si>
  <si>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</si>
  <si>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</si>
  <si>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</si>
  <si>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</si>
  <si>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</si>
  <si>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Assegno Ricerca</t>
  </si>
  <si>
    <t>8230130568</t>
  </si>
  <si>
    <t>2020-015761</t>
  </si>
  <si>
    <t>Reagenti</t>
  </si>
  <si>
    <t>9142016390</t>
  </si>
  <si>
    <t>Mat. Consumo x  lab.</t>
  </si>
  <si>
    <t>P2390</t>
  </si>
  <si>
    <t>8230158291</t>
  </si>
  <si>
    <t>8230181170</t>
  </si>
  <si>
    <t>8230159421</t>
  </si>
  <si>
    <t>2021-010881</t>
  </si>
  <si>
    <t>P452</t>
  </si>
  <si>
    <t>1/OPBA</t>
  </si>
  <si>
    <t>Codice Progetto 677AA.23 -  Tariffa D - art. 20, comma 6, d.lgs.26/2014</t>
  </si>
  <si>
    <t>9142021074</t>
  </si>
  <si>
    <t>2395/00</t>
  </si>
  <si>
    <t>2443/00</t>
  </si>
  <si>
    <t>3244/00</t>
  </si>
  <si>
    <t>M. 65</t>
  </si>
  <si>
    <t>M. 95</t>
  </si>
  <si>
    <t>M. 62</t>
  </si>
  <si>
    <t>M. 154</t>
  </si>
  <si>
    <t>Contratto individuale di Collaborazione per attività di supporto aal ricerca (dal 17/05/2021 al 16/7/2021)</t>
  </si>
  <si>
    <t>2020103663</t>
  </si>
  <si>
    <t>Conduzione esperimenti - Ass. Ric. (Siena)</t>
  </si>
  <si>
    <t>Conduzione esperimenti -Resp. Sc.  (Siena)</t>
  </si>
  <si>
    <t>Verbale Cons. Dip n. 35</t>
  </si>
  <si>
    <t>Prot n. . 0013194/21 -
Repertorio n. 5808/2021</t>
  </si>
  <si>
    <t>M. 174</t>
  </si>
  <si>
    <t>M. 176</t>
  </si>
  <si>
    <t>M. 204</t>
  </si>
  <si>
    <t>Meeting Scientifico con vertici AIFA, Min. sviluppo economico e Alfasigma -  Resp. Sc. (Pomezia)</t>
  </si>
  <si>
    <t xml:space="preserve">Erogazione liberale per le attività di ricerca sul Coronavirus </t>
  </si>
  <si>
    <t xml:space="preserve">ENTRATE
ordinativi di incasso
 aggiornamento al mese di marzo 2022 </t>
  </si>
  <si>
    <t>Erogazione liberale per il progetto "LeCoVax2, un vaccino candidato contro SARS-CoV-2 sviluppato per la somministrazione orale</t>
  </si>
  <si>
    <t>ft. 8230350560</t>
  </si>
  <si>
    <t>ft. 5036/00</t>
  </si>
  <si>
    <t>ft. 2021052794</t>
  </si>
  <si>
    <t>ft.211102</t>
  </si>
  <si>
    <t>ft. P2706</t>
  </si>
  <si>
    <t>M. 261</t>
  </si>
  <si>
    <t>Meeting scientifico con vertici OLON, Settimo Torinese</t>
  </si>
  <si>
    <t>ft. 2021-0503584</t>
  </si>
  <si>
    <t>Pubblicazione</t>
  </si>
  <si>
    <t>ft. 539</t>
  </si>
  <si>
    <t>ft. P451</t>
  </si>
  <si>
    <t>Ft.  2022-011343-</t>
  </si>
  <si>
    <t>M. 342</t>
  </si>
  <si>
    <t>10/01/2022-11/01/2022</t>
  </si>
  <si>
    <t>09/12/2021-10/12/2021</t>
  </si>
  <si>
    <t>M. 333</t>
  </si>
  <si>
    <t>M. 304</t>
  </si>
  <si>
    <t>18/11/2021-19/11/2021</t>
  </si>
  <si>
    <t>Consegna campioni biol.  / Conduzione esperimenti -Resp. Sc.  (Siena)</t>
  </si>
  <si>
    <t>17/02/2022-19/02/2022</t>
  </si>
  <si>
    <t xml:space="preserve">Invoice_Proforma Intl 220113.doc </t>
  </si>
  <si>
    <t>DG 125</t>
  </si>
  <si>
    <t>Ritenuta di  Ateneo_10%</t>
  </si>
  <si>
    <t>DG 13</t>
  </si>
  <si>
    <t>M. 52</t>
  </si>
  <si>
    <t>14/03/2022-16/03/2022</t>
  </si>
  <si>
    <t>ft. FPA 2/22</t>
  </si>
  <si>
    <t>Servizio</t>
  </si>
  <si>
    <r>
      <t xml:space="preserve">USCITE
estremi fatture di acquisto beni e servizi
</t>
    </r>
    <r>
      <rPr>
        <b/>
        <sz val="10"/>
        <color theme="5" tint="-0.249977111117893"/>
        <rFont val="Arial"/>
        <family val="2"/>
      </rPr>
      <t xml:space="preserve"> </t>
    </r>
    <r>
      <rPr>
        <b/>
        <sz val="10"/>
        <rFont val="Arial"/>
        <family val="2"/>
      </rPr>
      <t>aggiornamento al 22/03/2022</t>
    </r>
  </si>
  <si>
    <t>avanzo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</si>
</sst>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164" fontId="3" fillId="3" borderId="1" xfId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164" fontId="3" fillId="5" borderId="4" xfId="1" applyFont="1" applyFill="1" applyBorder="1" applyAlignment="1">
      <alignment wrapText="1"/>
    </xf>
    <xf numFmtId="4" fontId="0" fillId="5" borderId="4" xfId="0" applyNumberFormat="1" applyFill="1" applyBorder="1" applyAlignment="1">
      <alignment wrapText="1"/>
    </xf>
    <xf numFmtId="4" fontId="3" fillId="5" borderId="4" xfId="0" applyNumberFormat="1" applyFont="1" applyFill="1" applyBorder="1" applyAlignment="1">
      <alignment wrapText="1"/>
    </xf>
    <xf numFmtId="4" fontId="4" fillId="5" borderId="4" xfId="0" applyNumberFormat="1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2" fontId="0" fillId="5" borderId="4" xfId="0" applyNumberForma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4" fontId="2" fillId="3" borderId="2" xfId="0" applyNumberFormat="1" applyFont="1" applyFill="1" applyBorder="1" applyAlignment="1">
      <alignment wrapText="1"/>
    </xf>
    <xf numFmtId="4" fontId="2" fillId="3" borderId="2" xfId="0" applyNumberFormat="1" applyFon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3" fillId="0" borderId="0" xfId="0" applyFont="1"/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3" borderId="1" xfId="0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workbookViewId="0">
      <selection activeCell="M65" sqref="M65"/>
    </sheetView>
  </sheetViews>
  <sheetFormatPr defaultColWidth="13.7109375" defaultRowHeight="12.75" x14ac:dyDescent="0.2"/>
  <cols>
    <col min="1" max="1" width="13.7109375" customWidth="1"/>
    <col min="2" max="2" width="21.140625" customWidth="1"/>
    <col min="3" max="3" width="13.7109375" customWidth="1"/>
    <col min="4" max="4" width="13.7109375" style="2" customWidth="1"/>
    <col min="5" max="6" width="13.7109375" customWidth="1"/>
    <col min="7" max="8" width="13.7109375" style="1" customWidth="1"/>
    <col min="9" max="9" width="18.5703125" style="1" customWidth="1"/>
    <col min="11" max="11" width="24.42578125" customWidth="1"/>
    <col min="14" max="14" width="73.7109375" customWidth="1"/>
  </cols>
  <sheetData>
    <row r="1" spans="1:14" s="3" customFormat="1" ht="60" customHeight="1" x14ac:dyDescent="0.2">
      <c r="A1" s="49" t="s">
        <v>14</v>
      </c>
      <c r="B1" s="50"/>
      <c r="C1" s="50"/>
      <c r="D1" s="50"/>
      <c r="E1" s="51" t="s">
        <v>49</v>
      </c>
      <c r="F1" s="52"/>
      <c r="G1" s="52"/>
      <c r="H1" s="52"/>
      <c r="I1" s="53" t="s">
        <v>79</v>
      </c>
      <c r="J1" s="53"/>
      <c r="K1" s="53"/>
      <c r="L1" s="53"/>
      <c r="M1" s="7" t="s">
        <v>15</v>
      </c>
      <c r="N1" s="42"/>
    </row>
    <row r="2" spans="1:14" s="4" customFormat="1" ht="38.25" x14ac:dyDescent="0.2">
      <c r="A2" s="8" t="s">
        <v>2</v>
      </c>
      <c r="B2" s="8" t="s">
        <v>0</v>
      </c>
      <c r="C2" s="8" t="s">
        <v>1</v>
      </c>
      <c r="D2" s="9" t="s">
        <v>3</v>
      </c>
      <c r="E2" s="8" t="s">
        <v>6</v>
      </c>
      <c r="F2" s="10" t="s">
        <v>9</v>
      </c>
      <c r="G2" s="10" t="s">
        <v>7</v>
      </c>
      <c r="H2" s="10" t="s">
        <v>8</v>
      </c>
      <c r="I2" s="8" t="s">
        <v>10</v>
      </c>
      <c r="J2" s="8" t="s">
        <v>11</v>
      </c>
      <c r="K2" s="8" t="s">
        <v>12</v>
      </c>
      <c r="L2" s="8" t="s">
        <v>13</v>
      </c>
      <c r="M2" s="8"/>
    </row>
    <row r="3" spans="1:14" s="4" customFormat="1" ht="38.25" x14ac:dyDescent="0.2">
      <c r="A3" s="12" t="s">
        <v>4</v>
      </c>
      <c r="B3" s="24" t="s">
        <v>48</v>
      </c>
      <c r="C3" s="13" t="s">
        <v>5</v>
      </c>
      <c r="D3" s="14">
        <v>150000</v>
      </c>
      <c r="E3" s="13">
        <v>19476</v>
      </c>
      <c r="F3" s="15">
        <v>43929</v>
      </c>
      <c r="G3" s="6">
        <v>150000</v>
      </c>
      <c r="H3" s="6">
        <v>150000</v>
      </c>
      <c r="I3" s="5"/>
      <c r="J3" s="11"/>
      <c r="K3" s="11"/>
      <c r="L3" s="11"/>
      <c r="M3" s="11"/>
    </row>
    <row r="4" spans="1:14" x14ac:dyDescent="0.2">
      <c r="A4" s="11"/>
      <c r="B4" s="11"/>
      <c r="C4" s="11"/>
      <c r="D4" s="16"/>
      <c r="E4" s="11"/>
      <c r="F4" s="11"/>
      <c r="G4" s="5"/>
      <c r="H4" s="17"/>
      <c r="I4" s="18"/>
      <c r="J4" s="19"/>
      <c r="K4" s="11"/>
      <c r="L4" s="11"/>
      <c r="M4" s="11"/>
    </row>
    <row r="5" spans="1:14" ht="31.5" customHeight="1" x14ac:dyDescent="0.2">
      <c r="A5" s="11"/>
      <c r="B5" s="11"/>
      <c r="C5" s="11"/>
      <c r="D5" s="20"/>
      <c r="E5" s="11"/>
      <c r="F5" s="21"/>
      <c r="G5" s="5"/>
      <c r="H5" s="5"/>
      <c r="I5" s="22" t="s">
        <v>42</v>
      </c>
      <c r="J5" s="21">
        <v>44097</v>
      </c>
      <c r="K5" s="13" t="s">
        <v>16</v>
      </c>
      <c r="L5" s="6">
        <f>2077.78*5</f>
        <v>10388.900000000001</v>
      </c>
      <c r="M5" s="11"/>
    </row>
    <row r="6" spans="1:14" x14ac:dyDescent="0.2">
      <c r="A6" s="11"/>
      <c r="B6" s="11"/>
      <c r="C6" s="11"/>
      <c r="D6" s="20"/>
      <c r="E6" s="11"/>
      <c r="F6" s="21"/>
      <c r="G6" s="5"/>
      <c r="H6" s="5"/>
      <c r="I6" s="23" t="s">
        <v>17</v>
      </c>
      <c r="J6" s="21">
        <v>44093</v>
      </c>
      <c r="K6" s="24" t="s">
        <v>19</v>
      </c>
      <c r="L6" s="6">
        <v>375.76</v>
      </c>
      <c r="M6" s="11"/>
    </row>
    <row r="7" spans="1:14" x14ac:dyDescent="0.2">
      <c r="A7" s="11"/>
      <c r="B7" s="11"/>
      <c r="C7" s="11"/>
      <c r="D7" s="20"/>
      <c r="E7" s="11"/>
      <c r="F7" s="21"/>
      <c r="G7" s="5"/>
      <c r="H7" s="5"/>
      <c r="I7" s="23">
        <v>8230132657</v>
      </c>
      <c r="J7" s="21">
        <v>44098</v>
      </c>
      <c r="K7" s="24" t="s">
        <v>19</v>
      </c>
      <c r="L7" s="6">
        <v>375.76</v>
      </c>
      <c r="M7" s="11"/>
    </row>
    <row r="8" spans="1:14" x14ac:dyDescent="0.2">
      <c r="A8" s="11"/>
      <c r="B8" s="11"/>
      <c r="C8" s="11"/>
      <c r="D8" s="20"/>
      <c r="E8" s="11"/>
      <c r="F8" s="21"/>
      <c r="G8" s="5"/>
      <c r="H8" s="5"/>
      <c r="I8" s="23">
        <v>8230134588</v>
      </c>
      <c r="J8" s="21">
        <v>44103</v>
      </c>
      <c r="K8" s="24" t="s">
        <v>19</v>
      </c>
      <c r="L8" s="6">
        <v>867.42</v>
      </c>
      <c r="M8" s="11"/>
    </row>
    <row r="9" spans="1:14" x14ac:dyDescent="0.2">
      <c r="A9" s="11"/>
      <c r="B9" s="11"/>
      <c r="C9" s="11"/>
      <c r="D9" s="20"/>
      <c r="E9" s="11"/>
      <c r="F9" s="21"/>
      <c r="G9" s="5"/>
      <c r="H9" s="5"/>
      <c r="I9" s="23" t="s">
        <v>18</v>
      </c>
      <c r="J9" s="21">
        <v>44095</v>
      </c>
      <c r="K9" s="13" t="s">
        <v>19</v>
      </c>
      <c r="L9" s="6">
        <v>1154.97</v>
      </c>
      <c r="M9" s="11"/>
    </row>
    <row r="10" spans="1:14" x14ac:dyDescent="0.2">
      <c r="A10" s="11"/>
      <c r="B10" s="11"/>
      <c r="C10" s="11"/>
      <c r="D10" s="20"/>
      <c r="E10" s="11"/>
      <c r="F10" s="21"/>
      <c r="G10" s="5"/>
      <c r="H10" s="5"/>
      <c r="I10" s="23" t="s">
        <v>20</v>
      </c>
      <c r="J10" s="21">
        <v>44109</v>
      </c>
      <c r="K10" s="13" t="s">
        <v>21</v>
      </c>
      <c r="L10" s="6">
        <v>2213.5700000000002</v>
      </c>
      <c r="M10" s="11"/>
    </row>
    <row r="11" spans="1:14" x14ac:dyDescent="0.2">
      <c r="A11" s="11"/>
      <c r="B11" s="11"/>
      <c r="C11" s="11"/>
      <c r="D11" s="20"/>
      <c r="E11" s="11"/>
      <c r="F11" s="21"/>
      <c r="G11" s="5"/>
      <c r="H11" s="5"/>
      <c r="I11" s="23" t="s">
        <v>23</v>
      </c>
      <c r="J11" s="21">
        <v>44148</v>
      </c>
      <c r="K11" s="13" t="s">
        <v>19</v>
      </c>
      <c r="L11" s="6">
        <v>129.93</v>
      </c>
      <c r="M11" s="11"/>
    </row>
    <row r="12" spans="1:14" x14ac:dyDescent="0.2">
      <c r="A12" s="11"/>
      <c r="B12" s="11"/>
      <c r="C12" s="11"/>
      <c r="D12" s="20"/>
      <c r="E12" s="11"/>
      <c r="F12" s="21"/>
      <c r="G12" s="5"/>
      <c r="H12" s="5"/>
      <c r="I12" s="25" t="s">
        <v>24</v>
      </c>
      <c r="J12" s="21">
        <v>44149</v>
      </c>
      <c r="K12" s="13" t="s">
        <v>19</v>
      </c>
      <c r="L12" s="6">
        <v>101.87</v>
      </c>
      <c r="M12" s="11"/>
    </row>
    <row r="13" spans="1:14" x14ac:dyDescent="0.2">
      <c r="A13" s="11"/>
      <c r="B13" s="11"/>
      <c r="C13" s="11"/>
      <c r="D13" s="20"/>
      <c r="E13" s="11"/>
      <c r="F13" s="21"/>
      <c r="G13" s="5"/>
      <c r="H13" s="5"/>
      <c r="I13" s="23" t="s">
        <v>25</v>
      </c>
      <c r="J13" s="21">
        <v>44152</v>
      </c>
      <c r="K13" s="13" t="s">
        <v>21</v>
      </c>
      <c r="L13" s="6">
        <v>739.58</v>
      </c>
      <c r="M13" s="11"/>
    </row>
    <row r="14" spans="1:14" x14ac:dyDescent="0.2">
      <c r="A14" s="11"/>
      <c r="B14" s="11"/>
      <c r="C14" s="11"/>
      <c r="D14" s="20"/>
      <c r="E14" s="11"/>
      <c r="F14" s="21"/>
      <c r="G14" s="5"/>
      <c r="H14" s="5"/>
      <c r="I14" s="26" t="s">
        <v>39</v>
      </c>
      <c r="J14" s="21">
        <v>44154</v>
      </c>
      <c r="K14" s="13" t="s">
        <v>21</v>
      </c>
      <c r="L14" s="6">
        <v>2250</v>
      </c>
      <c r="M14" s="11"/>
    </row>
    <row r="15" spans="1:14" x14ac:dyDescent="0.2">
      <c r="A15" s="11"/>
      <c r="B15" s="11"/>
      <c r="C15" s="11"/>
      <c r="D15" s="20"/>
      <c r="E15" s="11"/>
      <c r="F15" s="21"/>
      <c r="G15" s="5"/>
      <c r="H15" s="5"/>
      <c r="I15" s="23" t="s">
        <v>22</v>
      </c>
      <c r="J15" s="21">
        <v>44159</v>
      </c>
      <c r="K15" s="13" t="s">
        <v>21</v>
      </c>
      <c r="L15" s="6">
        <v>1390.8</v>
      </c>
      <c r="M15" s="11"/>
    </row>
    <row r="16" spans="1:14" x14ac:dyDescent="0.2">
      <c r="A16" s="11"/>
      <c r="B16" s="11"/>
      <c r="C16" s="11"/>
      <c r="D16" s="20"/>
      <c r="E16" s="11"/>
      <c r="F16" s="21"/>
      <c r="G16" s="5"/>
      <c r="H16" s="5"/>
      <c r="I16" s="25" t="s">
        <v>26</v>
      </c>
      <c r="J16" s="21">
        <v>44235</v>
      </c>
      <c r="K16" s="13" t="s">
        <v>19</v>
      </c>
      <c r="L16" s="6">
        <v>2878.11</v>
      </c>
      <c r="M16" s="11"/>
    </row>
    <row r="17" spans="1:14" ht="38.25" x14ac:dyDescent="0.2">
      <c r="A17" s="11"/>
      <c r="B17" s="11"/>
      <c r="C17" s="11"/>
      <c r="D17" s="20"/>
      <c r="E17" s="11"/>
      <c r="F17" s="21"/>
      <c r="G17" s="5"/>
      <c r="H17" s="5"/>
      <c r="I17" s="23" t="s">
        <v>28</v>
      </c>
      <c r="J17" s="21">
        <v>44243</v>
      </c>
      <c r="K17" s="13" t="s">
        <v>29</v>
      </c>
      <c r="L17" s="6">
        <v>642.59</v>
      </c>
      <c r="M17" s="11"/>
    </row>
    <row r="18" spans="1:14" x14ac:dyDescent="0.2">
      <c r="A18" s="11"/>
      <c r="B18" s="11"/>
      <c r="C18" s="11"/>
      <c r="D18" s="20"/>
      <c r="E18" s="11"/>
      <c r="F18" s="21"/>
      <c r="G18" s="5"/>
      <c r="H18" s="5"/>
      <c r="I18" s="23" t="s">
        <v>27</v>
      </c>
      <c r="J18" s="21">
        <v>44252</v>
      </c>
      <c r="K18" s="13" t="s">
        <v>19</v>
      </c>
      <c r="L18" s="6">
        <v>669.78</v>
      </c>
      <c r="M18" s="11"/>
    </row>
    <row r="19" spans="1:14" x14ac:dyDescent="0.2">
      <c r="A19" s="11"/>
      <c r="B19" s="11"/>
      <c r="C19" s="11"/>
      <c r="D19" s="20"/>
      <c r="E19" s="11"/>
      <c r="F19" s="21"/>
      <c r="G19" s="5"/>
      <c r="H19" s="5"/>
      <c r="I19" s="23" t="s">
        <v>30</v>
      </c>
      <c r="J19" s="21">
        <v>44292</v>
      </c>
      <c r="K19" s="13" t="s">
        <v>21</v>
      </c>
      <c r="L19" s="6">
        <v>2171.6</v>
      </c>
      <c r="M19" s="11"/>
    </row>
    <row r="20" spans="1:14" x14ac:dyDescent="0.2">
      <c r="A20" s="11"/>
      <c r="B20" s="11"/>
      <c r="C20" s="11"/>
      <c r="D20" s="20"/>
      <c r="E20" s="11"/>
      <c r="F20" s="21"/>
      <c r="G20" s="5"/>
      <c r="H20" s="5"/>
      <c r="I20" s="25" t="s">
        <v>31</v>
      </c>
      <c r="J20" s="21">
        <v>44340</v>
      </c>
      <c r="K20" s="13" t="s">
        <v>19</v>
      </c>
      <c r="L20" s="6">
        <v>319.88</v>
      </c>
      <c r="M20" s="11"/>
    </row>
    <row r="21" spans="1:14" x14ac:dyDescent="0.2">
      <c r="A21" s="11"/>
      <c r="B21" s="11"/>
      <c r="C21" s="11"/>
      <c r="D21" s="20"/>
      <c r="E21" s="11"/>
      <c r="F21" s="21"/>
      <c r="G21" s="5"/>
      <c r="H21" s="5"/>
      <c r="I21" s="25" t="s">
        <v>32</v>
      </c>
      <c r="J21" s="21">
        <v>44340</v>
      </c>
      <c r="K21" s="13" t="s">
        <v>19</v>
      </c>
      <c r="L21" s="6">
        <v>565.59</v>
      </c>
      <c r="M21" s="11"/>
    </row>
    <row r="22" spans="1:14" x14ac:dyDescent="0.2">
      <c r="A22" s="11"/>
      <c r="B22" s="11"/>
      <c r="C22" s="11"/>
      <c r="D22" s="20"/>
      <c r="E22" s="11"/>
      <c r="F22" s="21"/>
      <c r="G22" s="5"/>
      <c r="H22" s="5"/>
      <c r="I22" s="25" t="s">
        <v>33</v>
      </c>
      <c r="J22" s="21">
        <v>44377</v>
      </c>
      <c r="K22" s="13" t="s">
        <v>19</v>
      </c>
      <c r="L22" s="6">
        <v>565.59</v>
      </c>
      <c r="M22" s="11"/>
    </row>
    <row r="23" spans="1:14" ht="25.5" x14ac:dyDescent="0.2">
      <c r="A23" s="11"/>
      <c r="B23" s="11"/>
      <c r="C23" s="11"/>
      <c r="D23" s="20"/>
      <c r="E23" s="11"/>
      <c r="F23" s="21"/>
      <c r="G23" s="5"/>
      <c r="H23" s="5"/>
      <c r="I23" s="25" t="s">
        <v>36</v>
      </c>
      <c r="J23" s="21">
        <v>44299</v>
      </c>
      <c r="K23" s="24" t="s">
        <v>40</v>
      </c>
      <c r="L23" s="6">
        <v>378.1</v>
      </c>
      <c r="M23" s="11"/>
    </row>
    <row r="24" spans="1:14" ht="25.5" x14ac:dyDescent="0.2">
      <c r="A24" s="11"/>
      <c r="B24" s="11"/>
      <c r="C24" s="11"/>
      <c r="D24" s="20"/>
      <c r="E24" s="11"/>
      <c r="F24" s="21"/>
      <c r="G24" s="5"/>
      <c r="H24" s="5"/>
      <c r="I24" s="25" t="s">
        <v>34</v>
      </c>
      <c r="J24" s="21">
        <v>44299</v>
      </c>
      <c r="K24" s="24" t="s">
        <v>41</v>
      </c>
      <c r="L24" s="6">
        <v>249.88</v>
      </c>
      <c r="M24" s="11"/>
    </row>
    <row r="25" spans="1:14" ht="25.5" x14ac:dyDescent="0.2">
      <c r="A25" s="11"/>
      <c r="B25" s="11"/>
      <c r="C25" s="11"/>
      <c r="D25" s="20"/>
      <c r="E25" s="11"/>
      <c r="F25" s="21"/>
      <c r="G25" s="5"/>
      <c r="H25" s="5"/>
      <c r="I25" s="25" t="s">
        <v>35</v>
      </c>
      <c r="J25" s="21">
        <v>44328</v>
      </c>
      <c r="K25" s="24" t="s">
        <v>41</v>
      </c>
      <c r="L25" s="6">
        <v>202.72</v>
      </c>
      <c r="M25" s="11"/>
    </row>
    <row r="26" spans="1:14" ht="25.5" x14ac:dyDescent="0.2">
      <c r="A26" s="11"/>
      <c r="B26" s="11"/>
      <c r="C26" s="11"/>
      <c r="D26" s="20"/>
      <c r="E26" s="11"/>
      <c r="F26" s="21"/>
      <c r="G26" s="5"/>
      <c r="H26" s="5"/>
      <c r="I26" s="25" t="s">
        <v>37</v>
      </c>
      <c r="J26" s="21">
        <v>44369</v>
      </c>
      <c r="K26" s="24" t="s">
        <v>41</v>
      </c>
      <c r="L26" s="6">
        <v>169.32</v>
      </c>
      <c r="M26" s="11"/>
    </row>
    <row r="27" spans="1:14" ht="25.5" x14ac:dyDescent="0.2">
      <c r="A27" s="11"/>
      <c r="B27" s="11"/>
      <c r="C27" s="11"/>
      <c r="D27" s="20"/>
      <c r="E27" s="11"/>
      <c r="F27" s="21"/>
      <c r="G27" s="5"/>
      <c r="H27" s="5"/>
      <c r="I27" s="26" t="s">
        <v>44</v>
      </c>
      <c r="J27" s="21">
        <v>44372</v>
      </c>
      <c r="K27" s="24" t="s">
        <v>40</v>
      </c>
      <c r="L27" s="6">
        <v>1101.27</v>
      </c>
      <c r="M27" s="11"/>
    </row>
    <row r="28" spans="1:14" ht="25.5" x14ac:dyDescent="0.2">
      <c r="A28" s="11"/>
      <c r="B28" s="11"/>
      <c r="C28" s="11"/>
      <c r="D28" s="20"/>
      <c r="E28" s="11"/>
      <c r="F28" s="21"/>
      <c r="G28" s="5"/>
      <c r="H28" s="5"/>
      <c r="I28" s="26" t="s">
        <v>45</v>
      </c>
      <c r="J28" s="21">
        <v>44372</v>
      </c>
      <c r="K28" s="24" t="s">
        <v>41</v>
      </c>
      <c r="L28" s="6">
        <v>330.98</v>
      </c>
      <c r="M28" s="11"/>
    </row>
    <row r="29" spans="1:14" ht="51" x14ac:dyDescent="0.2">
      <c r="A29" s="11"/>
      <c r="B29" s="11"/>
      <c r="C29" s="11"/>
      <c r="D29" s="20"/>
      <c r="E29" s="11"/>
      <c r="F29" s="21"/>
      <c r="G29" s="5"/>
      <c r="H29" s="5"/>
      <c r="I29" s="26" t="s">
        <v>46</v>
      </c>
      <c r="J29" s="21">
        <v>44425</v>
      </c>
      <c r="K29" s="24" t="s">
        <v>47</v>
      </c>
      <c r="L29" s="6">
        <v>786.83</v>
      </c>
      <c r="M29" s="11"/>
    </row>
    <row r="30" spans="1:14" ht="51" x14ac:dyDescent="0.2">
      <c r="A30" s="11"/>
      <c r="B30" s="11"/>
      <c r="C30" s="11"/>
      <c r="D30" s="20"/>
      <c r="E30" s="11"/>
      <c r="F30" s="21"/>
      <c r="G30" s="5"/>
      <c r="H30" s="5"/>
      <c r="I30" s="26" t="s">
        <v>43</v>
      </c>
      <c r="J30" s="21">
        <v>44299</v>
      </c>
      <c r="K30" s="24" t="s">
        <v>38</v>
      </c>
      <c r="L30" s="6">
        <f>3296.24+3289.62</f>
        <v>6585.86</v>
      </c>
      <c r="M30" s="6"/>
      <c r="N30" s="48"/>
    </row>
    <row r="31" spans="1:14" ht="34.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55" t="s">
        <v>80</v>
      </c>
      <c r="L31" s="5">
        <f>+SUM(L5:L30)</f>
        <v>37606.660000000003</v>
      </c>
      <c r="M31" s="17">
        <f>+H3-L31</f>
        <v>112393.34</v>
      </c>
      <c r="N31" s="54"/>
    </row>
    <row r="32" spans="1:14" ht="90.75" customHeight="1" x14ac:dyDescent="0.2">
      <c r="A32" s="11"/>
      <c r="B32" s="11"/>
      <c r="C32" s="11"/>
      <c r="D32" s="11"/>
      <c r="E32" s="11"/>
      <c r="F32" s="11"/>
      <c r="G32" s="11"/>
      <c r="H32" s="11"/>
      <c r="I32" s="11" t="s">
        <v>53</v>
      </c>
      <c r="J32" s="21">
        <v>44490</v>
      </c>
      <c r="K32" s="11" t="s">
        <v>19</v>
      </c>
      <c r="L32" s="6">
        <v>1616.68</v>
      </c>
      <c r="M32" s="11"/>
      <c r="N32" s="43"/>
    </row>
    <row r="33" spans="1:14" ht="34.5" customHeight="1" x14ac:dyDescent="0.2">
      <c r="A33" s="11"/>
      <c r="B33" s="11"/>
      <c r="C33" s="11"/>
      <c r="D33" s="11"/>
      <c r="E33" s="11"/>
      <c r="F33" s="11"/>
      <c r="G33" s="11"/>
      <c r="H33" s="11"/>
      <c r="I33" s="11" t="s">
        <v>52</v>
      </c>
      <c r="J33" s="21">
        <v>44498</v>
      </c>
      <c r="K33" s="11" t="s">
        <v>19</v>
      </c>
      <c r="L33" s="6">
        <v>975.88</v>
      </c>
      <c r="M33" s="11"/>
    </row>
    <row r="34" spans="1:14" ht="34.5" customHeight="1" x14ac:dyDescent="0.2">
      <c r="A34" s="11"/>
      <c r="B34" s="11"/>
      <c r="C34" s="11"/>
      <c r="D34" s="11"/>
      <c r="E34" s="11"/>
      <c r="F34" s="11"/>
      <c r="G34" s="11"/>
      <c r="H34" s="11"/>
      <c r="I34" s="11" t="s">
        <v>51</v>
      </c>
      <c r="J34" s="21">
        <v>44532</v>
      </c>
      <c r="K34" s="13" t="s">
        <v>19</v>
      </c>
      <c r="L34" s="6">
        <v>498.98</v>
      </c>
      <c r="M34" s="11"/>
    </row>
    <row r="35" spans="1:14" ht="34.5" customHeight="1" x14ac:dyDescent="0.2">
      <c r="A35" s="11"/>
      <c r="B35" s="11"/>
      <c r="C35" s="11"/>
      <c r="D35" s="11"/>
      <c r="E35" s="11"/>
      <c r="F35" s="11"/>
      <c r="G35" s="11"/>
      <c r="H35" s="11"/>
      <c r="I35" s="11" t="s">
        <v>54</v>
      </c>
      <c r="J35" s="21">
        <v>44502</v>
      </c>
      <c r="K35" s="13" t="s">
        <v>21</v>
      </c>
      <c r="L35" s="6">
        <v>2354.6</v>
      </c>
      <c r="M35" s="11"/>
    </row>
    <row r="36" spans="1:14" ht="34.5" customHeight="1" x14ac:dyDescent="0.2">
      <c r="A36" s="11"/>
      <c r="B36" s="11"/>
      <c r="C36" s="11"/>
      <c r="D36" s="11"/>
      <c r="E36" s="11"/>
      <c r="F36" s="11"/>
      <c r="G36" s="11"/>
      <c r="H36" s="11"/>
      <c r="I36" s="21" t="s">
        <v>58</v>
      </c>
      <c r="J36" s="21">
        <v>44505</v>
      </c>
      <c r="K36" s="24" t="s">
        <v>59</v>
      </c>
      <c r="L36" s="6">
        <f>3108.22+14.58</f>
        <v>3122.7999999999997</v>
      </c>
      <c r="M36" s="11"/>
    </row>
    <row r="37" spans="1:14" ht="34.5" customHeight="1" x14ac:dyDescent="0.2">
      <c r="A37" s="11"/>
      <c r="B37" s="11"/>
      <c r="C37" s="11"/>
      <c r="D37" s="11"/>
      <c r="E37" s="11"/>
      <c r="F37" s="11"/>
      <c r="G37" s="11"/>
      <c r="H37" s="11"/>
      <c r="I37" s="11" t="s">
        <v>55</v>
      </c>
      <c r="J37" s="21">
        <v>44522</v>
      </c>
      <c r="K37" s="24" t="s">
        <v>19</v>
      </c>
      <c r="L37" s="6">
        <v>1030.9000000000001</v>
      </c>
      <c r="M37" s="11"/>
    </row>
    <row r="38" spans="1:14" ht="34.5" customHeight="1" x14ac:dyDescent="0.2">
      <c r="A38" s="11"/>
      <c r="B38" s="11"/>
      <c r="C38" s="11"/>
      <c r="D38" s="11"/>
      <c r="E38" s="11"/>
      <c r="F38" s="11"/>
      <c r="G38" s="11"/>
      <c r="H38" s="11"/>
      <c r="I38" s="11" t="s">
        <v>71</v>
      </c>
      <c r="J38" s="21">
        <v>44574</v>
      </c>
      <c r="K38" s="13" t="s">
        <v>21</v>
      </c>
      <c r="L38" s="6">
        <v>915</v>
      </c>
      <c r="M38" s="11"/>
    </row>
    <row r="39" spans="1:14" ht="34.5" customHeight="1" x14ac:dyDescent="0.2">
      <c r="A39" s="11"/>
      <c r="B39" s="11"/>
      <c r="C39" s="11"/>
      <c r="D39" s="11"/>
      <c r="E39" s="11"/>
      <c r="F39" s="11"/>
      <c r="G39" s="11"/>
      <c r="H39" s="11"/>
      <c r="I39" s="11" t="s">
        <v>60</v>
      </c>
      <c r="J39" s="21">
        <v>44585</v>
      </c>
      <c r="K39" s="24" t="s">
        <v>19</v>
      </c>
      <c r="L39" s="6">
        <v>117.85</v>
      </c>
      <c r="M39" s="11"/>
    </row>
    <row r="40" spans="1:14" ht="34.5" customHeight="1" x14ac:dyDescent="0.2">
      <c r="A40" s="11"/>
      <c r="B40" s="11"/>
      <c r="C40" s="11"/>
      <c r="D40" s="11"/>
      <c r="E40" s="11"/>
      <c r="F40" s="11"/>
      <c r="G40" s="11"/>
      <c r="H40" s="11"/>
      <c r="I40" s="11" t="s">
        <v>62</v>
      </c>
      <c r="J40" s="21">
        <v>44607</v>
      </c>
      <c r="K40" s="24" t="s">
        <v>19</v>
      </c>
      <c r="L40" s="6">
        <v>1411.73</v>
      </c>
      <c r="M40" s="11"/>
    </row>
    <row r="41" spans="1:14" ht="34.5" customHeight="1" x14ac:dyDescent="0.2">
      <c r="A41" s="11"/>
      <c r="B41" s="11"/>
      <c r="C41" s="11"/>
      <c r="D41" s="11"/>
      <c r="E41" s="11"/>
      <c r="F41" s="11"/>
      <c r="G41" s="11"/>
      <c r="H41" s="11"/>
      <c r="I41" s="11" t="s">
        <v>61</v>
      </c>
      <c r="J41" s="21">
        <v>44617</v>
      </c>
      <c r="K41" s="24" t="s">
        <v>19</v>
      </c>
      <c r="L41" s="6">
        <v>1756.8</v>
      </c>
      <c r="M41" s="11"/>
    </row>
    <row r="42" spans="1:14" ht="34.5" customHeight="1" x14ac:dyDescent="0.2">
      <c r="A42" s="11"/>
      <c r="B42" s="11"/>
      <c r="C42" s="11"/>
      <c r="D42" s="11"/>
      <c r="E42" s="11"/>
      <c r="F42" s="11"/>
      <c r="G42" s="11"/>
      <c r="H42" s="11"/>
      <c r="I42" s="11" t="s">
        <v>77</v>
      </c>
      <c r="J42" s="21">
        <v>44651</v>
      </c>
      <c r="K42" s="24" t="s">
        <v>78</v>
      </c>
      <c r="L42" s="6">
        <v>4410</v>
      </c>
      <c r="M42" s="11"/>
    </row>
    <row r="43" spans="1:14" ht="38.25" x14ac:dyDescent="0.2">
      <c r="A43" s="11"/>
      <c r="B43" s="11"/>
      <c r="C43" s="11"/>
      <c r="D43" s="11"/>
      <c r="E43" s="11"/>
      <c r="F43" s="11"/>
      <c r="G43" s="11"/>
      <c r="H43" s="11"/>
      <c r="I43" s="24" t="s">
        <v>56</v>
      </c>
      <c r="J43" s="45">
        <v>44488</v>
      </c>
      <c r="K43" s="24" t="s">
        <v>57</v>
      </c>
      <c r="L43" s="6">
        <v>188.34</v>
      </c>
      <c r="M43" s="11"/>
    </row>
    <row r="44" spans="1:14" ht="38.25" x14ac:dyDescent="0.2">
      <c r="A44" s="11"/>
      <c r="B44" s="11"/>
      <c r="C44" s="11"/>
      <c r="D44" s="11"/>
      <c r="E44" s="11"/>
      <c r="F44" s="11"/>
      <c r="G44" s="11"/>
      <c r="H44" s="11"/>
      <c r="I44" s="24" t="s">
        <v>67</v>
      </c>
      <c r="J44" s="45" t="s">
        <v>68</v>
      </c>
      <c r="K44" s="24" t="s">
        <v>69</v>
      </c>
      <c r="L44" s="6">
        <v>574.32000000000005</v>
      </c>
      <c r="M44" s="11"/>
    </row>
    <row r="45" spans="1:14" ht="38.25" x14ac:dyDescent="0.2">
      <c r="A45" s="11"/>
      <c r="B45" s="11"/>
      <c r="C45" s="11"/>
      <c r="D45" s="11"/>
      <c r="E45" s="11"/>
      <c r="F45" s="11"/>
      <c r="G45" s="11"/>
      <c r="H45" s="11"/>
      <c r="I45" s="24" t="s">
        <v>66</v>
      </c>
      <c r="J45" s="45" t="s">
        <v>65</v>
      </c>
      <c r="K45" s="24" t="s">
        <v>69</v>
      </c>
      <c r="L45" s="6">
        <v>191.66</v>
      </c>
      <c r="M45" s="11"/>
    </row>
    <row r="46" spans="1:14" ht="38.25" x14ac:dyDescent="0.2">
      <c r="A46" s="11"/>
      <c r="B46" s="11"/>
      <c r="C46" s="11"/>
      <c r="D46" s="11"/>
      <c r="E46" s="11"/>
      <c r="F46" s="11"/>
      <c r="G46" s="11"/>
      <c r="H46" s="11"/>
      <c r="I46" s="24" t="s">
        <v>63</v>
      </c>
      <c r="J46" s="45" t="s">
        <v>64</v>
      </c>
      <c r="K46" s="24" t="s">
        <v>69</v>
      </c>
      <c r="L46" s="6">
        <v>620</v>
      </c>
      <c r="M46" s="11"/>
      <c r="N46" s="1"/>
    </row>
    <row r="47" spans="1:14" ht="38.25" x14ac:dyDescent="0.2">
      <c r="A47" s="11"/>
      <c r="B47" s="11"/>
      <c r="C47" s="11"/>
      <c r="D47" s="11"/>
      <c r="E47" s="11"/>
      <c r="F47" s="11"/>
      <c r="G47" s="11"/>
      <c r="H47" s="11"/>
      <c r="I47" s="24" t="s">
        <v>67</v>
      </c>
      <c r="J47" s="45" t="s">
        <v>70</v>
      </c>
      <c r="K47" s="24" t="s">
        <v>69</v>
      </c>
      <c r="L47" s="6">
        <v>659.86</v>
      </c>
      <c r="M47" s="11"/>
    </row>
    <row r="48" spans="1:14" ht="100.5" customHeight="1" x14ac:dyDescent="0.2">
      <c r="A48" s="11"/>
      <c r="B48" s="11"/>
      <c r="C48" s="11"/>
      <c r="D48" s="11"/>
      <c r="E48" s="11"/>
      <c r="F48" s="11"/>
      <c r="G48" s="11"/>
      <c r="H48" s="11"/>
      <c r="I48" s="11" t="s">
        <v>75</v>
      </c>
      <c r="J48" s="11" t="s">
        <v>76</v>
      </c>
      <c r="K48" s="24" t="s">
        <v>69</v>
      </c>
      <c r="L48" s="6">
        <v>761.14</v>
      </c>
      <c r="M48" s="17"/>
      <c r="N48" s="48"/>
    </row>
    <row r="49" spans="1:13" ht="100.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55" t="s">
        <v>80</v>
      </c>
      <c r="L49" s="5">
        <f>+SUM(L31:L48)</f>
        <v>58813.200000000012</v>
      </c>
      <c r="M49" s="17">
        <f>+H3-L49</f>
        <v>91186.799999999988</v>
      </c>
    </row>
    <row r="50" spans="1:13" x14ac:dyDescent="0.2">
      <c r="A50" s="28"/>
      <c r="B50" s="29"/>
      <c r="C50" s="29"/>
      <c r="D50" s="30"/>
      <c r="E50" s="29"/>
      <c r="F50" s="29"/>
      <c r="G50" s="31"/>
      <c r="H50" s="32"/>
      <c r="I50" s="33"/>
      <c r="J50" s="34"/>
      <c r="K50" s="29"/>
      <c r="L50" s="35"/>
      <c r="M50" s="36"/>
    </row>
    <row r="51" spans="1:13" ht="93.75" customHeight="1" x14ac:dyDescent="0.2">
      <c r="A51" s="12" t="s">
        <v>4</v>
      </c>
      <c r="B51" s="37" t="s">
        <v>48</v>
      </c>
      <c r="C51" s="12" t="s">
        <v>5</v>
      </c>
      <c r="D51" s="38">
        <v>150000</v>
      </c>
      <c r="E51" s="12">
        <v>58036</v>
      </c>
      <c r="F51" s="39">
        <v>44512</v>
      </c>
      <c r="G51" s="40">
        <v>150000</v>
      </c>
      <c r="H51" s="40">
        <v>150000</v>
      </c>
      <c r="I51" s="41"/>
      <c r="J51" s="27"/>
      <c r="K51" s="27"/>
      <c r="L51" s="27"/>
      <c r="M51" s="27"/>
    </row>
    <row r="52" spans="1:13" ht="34.5" customHeight="1" x14ac:dyDescent="0.2">
      <c r="A52" s="11"/>
      <c r="B52" s="11"/>
      <c r="C52" s="11"/>
      <c r="D52" s="11"/>
      <c r="E52" s="11"/>
      <c r="F52" s="11"/>
      <c r="G52" s="11"/>
      <c r="H52" s="11"/>
      <c r="I52" s="11" t="s">
        <v>72</v>
      </c>
      <c r="J52" s="21">
        <v>44515</v>
      </c>
      <c r="K52" s="24" t="s">
        <v>73</v>
      </c>
      <c r="L52" s="5">
        <v>15000</v>
      </c>
      <c r="M52" s="27"/>
    </row>
    <row r="53" spans="1:13" ht="34.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55" t="s">
        <v>80</v>
      </c>
      <c r="L53" s="11"/>
      <c r="M53" s="17">
        <v>135000</v>
      </c>
    </row>
    <row r="54" spans="1:13" ht="14.2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1:13" ht="84.75" customHeight="1" x14ac:dyDescent="0.2">
      <c r="A55" s="37" t="s">
        <v>4</v>
      </c>
      <c r="B55" s="24" t="s">
        <v>50</v>
      </c>
      <c r="C55" s="24" t="s">
        <v>5</v>
      </c>
      <c r="D55" s="44">
        <v>500000</v>
      </c>
      <c r="E55" s="24">
        <v>7047</v>
      </c>
      <c r="F55" s="45">
        <v>44607</v>
      </c>
      <c r="G55" s="46">
        <v>500000</v>
      </c>
      <c r="H55" s="46">
        <v>500000</v>
      </c>
      <c r="I55" s="11"/>
      <c r="J55" s="11"/>
      <c r="K55" s="11"/>
      <c r="L55" s="11"/>
      <c r="M55" s="11"/>
    </row>
    <row r="56" spans="1:13" ht="34.5" customHeight="1" x14ac:dyDescent="0.2">
      <c r="A56" s="11"/>
      <c r="B56" s="11"/>
      <c r="C56" s="11"/>
      <c r="D56" s="11"/>
      <c r="E56" s="11"/>
      <c r="F56" s="11"/>
      <c r="G56" s="11"/>
      <c r="H56" s="11"/>
      <c r="I56" s="24" t="s">
        <v>74</v>
      </c>
      <c r="J56" s="21">
        <v>44607</v>
      </c>
      <c r="K56" s="24" t="s">
        <v>73</v>
      </c>
      <c r="L56" s="5">
        <v>50000</v>
      </c>
      <c r="M56" s="17"/>
    </row>
    <row r="57" spans="1:13" ht="34.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55" t="s">
        <v>80</v>
      </c>
      <c r="L57" s="11"/>
      <c r="M57" s="17">
        <v>450000</v>
      </c>
    </row>
  </sheetData>
  <mergeCells count="3">
    <mergeCell ref="A1:D1"/>
    <mergeCell ref="E1:H1"/>
    <mergeCell ref="I1:L1"/>
  </mergeCells>
  <pageMargins left="0.7" right="0.7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B6072F-8DAF-4BFF-98B1-CC0791DE5639}">
  <ds:schemaRefs>
    <ds:schemaRef ds:uri="http://www.w3.org/XML/1998/namespace"/>
    <ds:schemaRef ds:uri="http://purl.org/dc/dcmitype/"/>
    <ds:schemaRef ds:uri="15f3c3e9-d720-405b-9909-5c2894843c5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49f2c8c3-8183-485e-832b-d0a0fc7341fb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F583BD-475A-4D0C-941E-4E323F89B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6D8842-726F-45AB-9566-000FF9BEA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2021-07-26T12:44:42Z</cp:lastPrinted>
  <dcterms:created xsi:type="dcterms:W3CDTF">2021-07-12T13:47:31Z</dcterms:created>
  <dcterms:modified xsi:type="dcterms:W3CDTF">2022-04-21T08:48:40Z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