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i2013-my.sharepoint.com/personal/chiara_pozzi_unimi_it/Documents/Documenti/cartella appoggio file da pubblicare/"/>
    </mc:Choice>
  </mc:AlternateContent>
  <xr:revisionPtr revIDLastSave="2" documentId="8_{33200A6B-F1D3-449A-8920-384DAE57A795}" xr6:coauthVersionLast="47" xr6:coauthVersionMax="47" xr10:uidLastSave="{CAFF92F5-20B2-490B-8A7A-CCF73CB13E57}"/>
  <bookViews>
    <workbookView xWindow="-28920" yWindow="-120" windowWidth="29040" windowHeight="15840" xr2:uid="{8056DE78-78CB-459E-9D6C-D0C250220F76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F15" i="1"/>
  <c r="E15" i="1"/>
  <c r="D15" i="1"/>
  <c r="F14" i="1"/>
  <c r="E14" i="1"/>
  <c r="D14" i="1"/>
  <c r="F13" i="1"/>
  <c r="E13" i="1"/>
  <c r="D13" i="1"/>
  <c r="C13" i="1"/>
  <c r="F12" i="1"/>
  <c r="F17" i="1" s="1"/>
  <c r="E12" i="1"/>
  <c r="E17" i="1" s="1"/>
  <c r="D12" i="1"/>
  <c r="D17" i="1" s="1"/>
  <c r="C12" i="1"/>
  <c r="C17" i="1" s="1"/>
  <c r="D8" i="1"/>
  <c r="F7" i="1"/>
  <c r="E7" i="1"/>
  <c r="C7" i="1"/>
  <c r="F6" i="1"/>
  <c r="E6" i="1"/>
  <c r="C6" i="1"/>
  <c r="F5" i="1"/>
  <c r="E5" i="1"/>
  <c r="C5" i="1"/>
  <c r="F4" i="1"/>
  <c r="E4" i="1"/>
  <c r="C4" i="1"/>
  <c r="F3" i="1"/>
  <c r="E3" i="1"/>
  <c r="C3" i="1"/>
  <c r="C8" i="1" s="1"/>
</calcChain>
</file>

<file path=xl/sharedStrings.xml><?xml version="1.0" encoding="utf-8"?>
<sst xmlns="http://schemas.openxmlformats.org/spreadsheetml/2006/main" count="38" uniqueCount="22">
  <si>
    <t>COSTI PTAB AMMINISTRAZIONE CENTRALE
(dipartimenti esclusi)</t>
  </si>
  <si>
    <t>SERVIZI</t>
  </si>
  <si>
    <t>COSTO 2022</t>
  </si>
  <si>
    <t>COSTO 2021</t>
  </si>
  <si>
    <t>COSTO 2020</t>
  </si>
  <si>
    <t>COSTO 2019</t>
  </si>
  <si>
    <t>Autoamministrazione</t>
  </si>
  <si>
    <t>Infrattutture</t>
  </si>
  <si>
    <t>Didattica e servizi agli studenti</t>
  </si>
  <si>
    <t>Ricerca</t>
  </si>
  <si>
    <t xml:space="preserve">Gestione delle biblioteche </t>
  </si>
  <si>
    <t>TOTALE</t>
  </si>
  <si>
    <t xml:space="preserve">DIDATTICA </t>
  </si>
  <si>
    <t xml:space="preserve">COSTI TOTALI: PTAB AMM.CENTRALE, DIPARTIMENTI, DOCENTI E RICERCATORI </t>
  </si>
  <si>
    <t>RICERCA</t>
  </si>
  <si>
    <t>Totale complessivo</t>
  </si>
  <si>
    <t>Etichette di riga</t>
  </si>
  <si>
    <t>Somma di Peso relativo</t>
  </si>
  <si>
    <t>AUTOAMMINISTRAZIONE</t>
  </si>
  <si>
    <t>INFRASTRUTTURE</t>
  </si>
  <si>
    <t>DIDATTICA</t>
  </si>
  <si>
    <t xml:space="preserve">Servizi bibliotecari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</si>
</sst>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3" borderId="8" xfId="0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9" fontId="4" fillId="4" borderId="0" xfId="2" applyFont="1" applyFill="1" applyBorder="1"/>
    <xf numFmtId="0" fontId="2" fillId="6" borderId="0" xfId="0" applyFont="1" applyFill="1" applyBorder="1" applyAlignment="1">
      <alignment horizontal="left"/>
    </xf>
    <xf numFmtId="9" fontId="2" fillId="6" borderId="0" xfId="2" applyNumberFormat="1" applyFont="1" applyFill="1" applyBorder="1"/>
    <xf numFmtId="0" fontId="3" fillId="7" borderId="5" xfId="0" applyFont="1" applyFill="1" applyBorder="1" applyAlignment="1">
      <alignment horizontal="left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0" fillId="7" borderId="5" xfId="0" applyNumberFormat="1" applyFont="1" applyFill="1" applyBorder="1" applyAlignment="1">
      <alignment horizontal="center" vertical="center"/>
    </xf>
    <xf numFmtId="164" fontId="0" fillId="7" borderId="6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6" borderId="0" xfId="0" applyFont="1" applyFill="1" applyBorder="1"/>
    <xf numFmtId="0" fontId="3" fillId="8" borderId="8" xfId="0" applyFont="1" applyFill="1" applyBorder="1" applyAlignment="1">
      <alignment vertical="center"/>
    </xf>
    <xf numFmtId="164" fontId="3" fillId="8" borderId="8" xfId="0" applyNumberFormat="1" applyFont="1" applyFill="1" applyBorder="1" applyAlignment="1">
      <alignment horizontal="center" vertical="center"/>
    </xf>
    <xf numFmtId="164" fontId="0" fillId="8" borderId="8" xfId="0" applyNumberFormat="1" applyFont="1" applyFill="1" applyBorder="1" applyAlignment="1">
      <alignment horizontal="center" vertical="center"/>
    </xf>
    <xf numFmtId="164" fontId="0" fillId="8" borderId="9" xfId="0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253365</xdr:colOff>
      <xdr:row>1</xdr:row>
      <xdr:rowOff>22858</xdr:rowOff>
    </xdr:from>
    <xdr:to>
      <xdr:col>13</xdr:col>
      <xdr:colOff>495300</xdr:colOff>
      <xdr:row>24</xdr:row>
      <xdr:rowOff>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A078E61A-A529-434F-B105-EEB2B3DE502A}"/>
            </a:ext>
          </a:extLst>
        </xdr:cNvPr>
        <xdr:cNvSpPr txBox="1"/>
      </xdr:nvSpPr>
      <xdr:spPr>
        <a:xfrm>
          <a:off x="7206615" y="213358"/>
          <a:ext cx="7671435" cy="416814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 metodologica.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partire dall'anno 2019 l'articolazione dei costi riprende lo schema del protocollo Good Practice coordinato dal Politecnico di Milano</a:t>
          </a:r>
          <a:r>
            <a:rPr lang="it-IT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 servizi di primo livello dell'Ateneo (53) sono raggruppati in 5 macro-aree funzionali: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Autoamministrazione (contabilità, personale, acquisti, affari istituzionali...);</a:t>
          </a:r>
          <a:b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Gestione infrattutture: edilizia ed ICT;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Didattica, supporto alla didattica e servivi rivolti agli studenti;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Ricerca e supporto tecnico-gestionale alla ricerca;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Gestione delle biblioteche e servizi museali.</a:t>
          </a:r>
        </a:p>
        <a:p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i report del 2021 e del 2022 abbiamo riprodotto fedelmente anche i criteri di assorbimento dei costi: questa operazione, in particolare, ha modificato l'incidenza dei costi di infrastruttura e di  servizi agli studenti/didattica. Per consentire una lettura più omogenea delle serie storiche, sono stati riclassificati anche i costi degli anni 2019 e 2020.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Le principali voci di spesa della macro-area infrastrutturale, a questo punto, sono rappresentate dai costi di "gestione spazi e servizi logistici", dai costi di "gestione tecnico-edilizia" e dai costi legati all'area "informatica e telecomunicazioni": è interessante notare come nell'anno 2022 i primi ammontano a circa il 50% del totale di macro-area.</a:t>
          </a:r>
        </a:p>
        <a:p>
          <a:endParaRPr lang="it-IT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___________________________________________________________________</a:t>
          </a:r>
        </a:p>
        <a:p>
          <a:r>
            <a:rPr lang="it-IT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100" b="0" i="1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https://www.som.polimi.it/en/research/research-lines/good-practice/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PER%20COSTI%20STRUTTUR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DA PUBBLICARE"/>
      <sheetName val="4. sintesi e trend"/>
      <sheetName val="3.1 Sintesi Costi Servizi PTA"/>
      <sheetName val="2.3 Costi Servizi Dip."/>
      <sheetName val="2.2 Costi Dipartimenti"/>
      <sheetName val="2.3.Personale Dipartimenti"/>
      <sheetName val="1.4 Riclassificazione Amm. Cent"/>
      <sheetName val="1.3 Costi Servizi Amm.Centr."/>
      <sheetName val="1.2. Amm. Centrale 22"/>
      <sheetName val="1.1.1 Tabella Servizi_Uffici"/>
      <sheetName val="1.1. Amm. Centrale 22"/>
      <sheetName val="Originale Catellani"/>
    </sheetNames>
    <sheetDataSet>
      <sheetData sheetId="0"/>
      <sheetData sheetId="1">
        <row r="3">
          <cell r="C3">
            <v>13230214.720399993</v>
          </cell>
        </row>
        <row r="4">
          <cell r="C4">
            <v>12924679.520399997</v>
          </cell>
        </row>
        <row r="5">
          <cell r="C5">
            <v>9648921.0177999977</v>
          </cell>
        </row>
        <row r="6">
          <cell r="C6">
            <v>4337722.5061999988</v>
          </cell>
        </row>
        <row r="7">
          <cell r="C7">
            <v>6384523.9551999988</v>
          </cell>
        </row>
        <row r="21">
          <cell r="C21">
            <v>18753298.723499991</v>
          </cell>
          <cell r="D21">
            <v>17621910</v>
          </cell>
          <cell r="E21">
            <v>16375109</v>
          </cell>
          <cell r="F21">
            <v>15989853</v>
          </cell>
        </row>
        <row r="22">
          <cell r="C22">
            <v>20721974.583599996</v>
          </cell>
          <cell r="D22">
            <v>20082458</v>
          </cell>
          <cell r="E22">
            <v>19886182</v>
          </cell>
          <cell r="F22">
            <v>19342290</v>
          </cell>
        </row>
        <row r="23">
          <cell r="D23">
            <v>68621537</v>
          </cell>
          <cell r="E23">
            <v>63493953</v>
          </cell>
          <cell r="F23">
            <v>60701085</v>
          </cell>
        </row>
        <row r="24">
          <cell r="D24">
            <v>130517128</v>
          </cell>
          <cell r="E24">
            <v>120456005</v>
          </cell>
          <cell r="F24">
            <v>119488154</v>
          </cell>
        </row>
        <row r="25">
          <cell r="C25">
            <v>6384523.9551999988</v>
          </cell>
          <cell r="D25">
            <v>6412071</v>
          </cell>
          <cell r="E25">
            <v>6440952</v>
          </cell>
          <cell r="F25">
            <v>6440952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98DF-8D17-4CB1-AE01-527D902F1E2A}">
  <dimension ref="A1:M36"/>
  <sheetViews>
    <sheetView tabSelected="1" workbookViewId="0">
      <selection activeCell="K37" sqref="K37"/>
    </sheetView>
  </sheetViews>
  <sheetFormatPr defaultColWidth="12.109375" defaultRowHeight="14.4" x14ac:dyDescent="0.3"/>
  <cols>
    <col min="1" max="1" width="12.109375" style="1"/>
    <col min="2" max="2" width="32.6640625" style="1" bestFit="1" customWidth="1"/>
    <col min="3" max="6" width="14.109375" style="2" bestFit="1" customWidth="1"/>
    <col min="7" max="7" width="13.109375" style="1" bestFit="1" customWidth="1"/>
    <col min="8" max="10" width="12.109375" style="1"/>
    <col min="11" max="11" width="14.33203125" style="3" customWidth="1"/>
    <col min="12" max="12" width="12.109375" style="1"/>
    <col min="13" max="13" width="32.6640625" style="1" bestFit="1" customWidth="1"/>
    <col min="14" max="16384" width="12.109375" style="1"/>
  </cols>
  <sheetData>
    <row r="1" spans="1:13" ht="15" thickBot="1" x14ac:dyDescent="0.35"/>
    <row r="2" spans="1:13" x14ac:dyDescent="0.3">
      <c r="A2" s="37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13" x14ac:dyDescent="0.3">
      <c r="A3" s="38"/>
      <c r="B3" s="7" t="s">
        <v>6</v>
      </c>
      <c r="C3" s="8">
        <f>'[1]4. sintesi e trend'!C3</f>
        <v>13230214.720399993</v>
      </c>
      <c r="D3" s="9">
        <v>12019976.456600003</v>
      </c>
      <c r="E3" s="9">
        <f>$E$8*C29</f>
        <v>10608626.437260535</v>
      </c>
      <c r="F3" s="10">
        <f>$E$8*C29</f>
        <v>10608626.437260535</v>
      </c>
      <c r="G3" s="11"/>
      <c r="H3" s="11"/>
    </row>
    <row r="4" spans="1:13" x14ac:dyDescent="0.3">
      <c r="A4" s="38"/>
      <c r="B4" s="7" t="s">
        <v>7</v>
      </c>
      <c r="C4" s="8">
        <f>'[1]4. sintesi e trend'!C4</f>
        <v>12924679.520399997</v>
      </c>
      <c r="D4" s="9">
        <v>12173846.773600001</v>
      </c>
      <c r="E4" s="9">
        <f>E8*C30</f>
        <v>11745264.984109877</v>
      </c>
      <c r="F4" s="10">
        <f>$E$8*C30</f>
        <v>11745264.984109877</v>
      </c>
    </row>
    <row r="5" spans="1:13" x14ac:dyDescent="0.3">
      <c r="A5" s="38"/>
      <c r="B5" s="7" t="s">
        <v>8</v>
      </c>
      <c r="C5" s="8">
        <f>'[1]4. sintesi e trend'!C5</f>
        <v>9648921.0177999977</v>
      </c>
      <c r="D5" s="9">
        <v>8614020.8720000014</v>
      </c>
      <c r="E5" s="9">
        <f>E8*C31</f>
        <v>7198710.7967125047</v>
      </c>
      <c r="F5" s="10">
        <f>$E$8*C31</f>
        <v>7198710.7967125047</v>
      </c>
    </row>
    <row r="6" spans="1:13" x14ac:dyDescent="0.3">
      <c r="A6" s="38"/>
      <c r="B6" s="7" t="s">
        <v>9</v>
      </c>
      <c r="C6" s="8">
        <f>'[1]4. sintesi e trend'!C6</f>
        <v>4337722.5061999988</v>
      </c>
      <c r="D6" s="9">
        <v>3764154.7748000007</v>
      </c>
      <c r="E6" s="9">
        <f>E8*C32</f>
        <v>1894397.5780822383</v>
      </c>
      <c r="F6" s="10">
        <f>$E$8*C32</f>
        <v>1894397.5780822383</v>
      </c>
    </row>
    <row r="7" spans="1:13" x14ac:dyDescent="0.3">
      <c r="A7" s="38"/>
      <c r="B7" s="7" t="s">
        <v>10</v>
      </c>
      <c r="C7" s="8">
        <f>'[1]4. sintesi e trend'!C7</f>
        <v>6384523.9551999988</v>
      </c>
      <c r="D7" s="9">
        <v>6412070.6129999999</v>
      </c>
      <c r="E7" s="9">
        <f>E8*C33</f>
        <v>6440951.7654796103</v>
      </c>
      <c r="F7" s="10">
        <f>$E$8*C33</f>
        <v>6440951.7654796103</v>
      </c>
    </row>
    <row r="8" spans="1:13" ht="15" thickBot="1" x14ac:dyDescent="0.35">
      <c r="A8" s="39"/>
      <c r="B8" s="12" t="s">
        <v>11</v>
      </c>
      <c r="C8" s="13">
        <f>SUM(C3:C7)</f>
        <v>46526061.719999991</v>
      </c>
      <c r="D8" s="14">
        <f>SUM(D3:D7)</f>
        <v>42984069.490000002</v>
      </c>
      <c r="E8" s="14">
        <v>37887951.561644763</v>
      </c>
      <c r="F8" s="15">
        <v>38351679.860000059</v>
      </c>
    </row>
    <row r="10" spans="1:13" ht="15" thickBot="1" x14ac:dyDescent="0.35">
      <c r="H10" s="16"/>
      <c r="I10" s="17">
        <v>3</v>
      </c>
      <c r="J10" s="18" t="s">
        <v>12</v>
      </c>
      <c r="K10" s="19">
        <v>0.22</v>
      </c>
      <c r="L10" s="17"/>
      <c r="M10" s="17"/>
    </row>
    <row r="11" spans="1:13" x14ac:dyDescent="0.3">
      <c r="A11" s="40" t="s">
        <v>13</v>
      </c>
      <c r="B11" s="4" t="s">
        <v>1</v>
      </c>
      <c r="C11" s="5" t="s">
        <v>2</v>
      </c>
      <c r="D11" s="5" t="s">
        <v>3</v>
      </c>
      <c r="E11" s="5" t="s">
        <v>4</v>
      </c>
      <c r="F11" s="6" t="s">
        <v>5</v>
      </c>
      <c r="H11" s="16"/>
      <c r="I11" s="17">
        <v>4</v>
      </c>
      <c r="J11" s="18" t="s">
        <v>14</v>
      </c>
      <c r="K11" s="19">
        <v>0.37</v>
      </c>
      <c r="L11" s="17"/>
      <c r="M11" s="17"/>
    </row>
    <row r="12" spans="1:13" x14ac:dyDescent="0.3">
      <c r="A12" s="41"/>
      <c r="B12" s="7" t="s">
        <v>6</v>
      </c>
      <c r="C12" s="8">
        <f>'[1]4. sintesi e trend'!C21</f>
        <v>18753298.723499991</v>
      </c>
      <c r="D12" s="9">
        <f>'[1]4. sintesi e trend'!D21</f>
        <v>17621910</v>
      </c>
      <c r="E12" s="9">
        <f>'[1]4. sintesi e trend'!E21</f>
        <v>16375109</v>
      </c>
      <c r="F12" s="10">
        <f>'[1]4. sintesi e trend'!F21</f>
        <v>15989853</v>
      </c>
      <c r="H12" s="16"/>
      <c r="I12" s="17"/>
      <c r="J12" s="20" t="s">
        <v>15</v>
      </c>
      <c r="K12" s="21">
        <v>1</v>
      </c>
      <c r="L12" s="17"/>
      <c r="M12" s="17"/>
    </row>
    <row r="13" spans="1:13" x14ac:dyDescent="0.3">
      <c r="A13" s="41"/>
      <c r="B13" s="7" t="s">
        <v>7</v>
      </c>
      <c r="C13" s="8">
        <f>'[1]4. sintesi e trend'!C22</f>
        <v>20721974.583599996</v>
      </c>
      <c r="D13" s="9">
        <f>'[1]4. sintesi e trend'!D22</f>
        <v>20082458</v>
      </c>
      <c r="E13" s="9">
        <f>'[1]4. sintesi e trend'!E22</f>
        <v>19886182</v>
      </c>
      <c r="F13" s="10">
        <f>'[1]4. sintesi e trend'!F22</f>
        <v>19342290</v>
      </c>
      <c r="H13" s="16"/>
      <c r="I13" s="17"/>
      <c r="J13" s="17"/>
      <c r="K13" s="17"/>
      <c r="L13" s="17"/>
      <c r="M13" s="17"/>
    </row>
    <row r="14" spans="1:13" x14ac:dyDescent="0.3">
      <c r="A14" s="41"/>
      <c r="B14" s="22" t="s">
        <v>8</v>
      </c>
      <c r="C14" s="23">
        <v>94807660.492399991</v>
      </c>
      <c r="D14" s="24">
        <f>'[1]4. sintesi e trend'!D23</f>
        <v>68621537</v>
      </c>
      <c r="E14" s="24">
        <f>'[1]4. sintesi e trend'!E23</f>
        <v>63493953</v>
      </c>
      <c r="F14" s="25">
        <f>'[1]4. sintesi e trend'!F23</f>
        <v>60701085</v>
      </c>
      <c r="G14" s="11"/>
      <c r="H14" s="16"/>
      <c r="I14" s="17"/>
      <c r="J14" s="26"/>
      <c r="K14" s="26"/>
      <c r="L14" s="17"/>
      <c r="M14" s="17"/>
    </row>
    <row r="15" spans="1:13" x14ac:dyDescent="0.3">
      <c r="A15" s="41"/>
      <c r="B15" s="22" t="s">
        <v>9</v>
      </c>
      <c r="C15" s="23">
        <v>129999516.3953</v>
      </c>
      <c r="D15" s="24">
        <f>'[1]4. sintesi e trend'!D24</f>
        <v>130517128</v>
      </c>
      <c r="E15" s="24">
        <f>'[1]4. sintesi e trend'!E24</f>
        <v>120456005</v>
      </c>
      <c r="F15" s="25">
        <f>'[1]4. sintesi e trend'!F24</f>
        <v>119488154</v>
      </c>
      <c r="H15" s="16"/>
      <c r="I15" s="17"/>
      <c r="J15" s="26"/>
      <c r="K15" s="26"/>
      <c r="L15" s="17"/>
      <c r="M15" s="17"/>
    </row>
    <row r="16" spans="1:13" x14ac:dyDescent="0.3">
      <c r="A16" s="41"/>
      <c r="B16" s="7" t="s">
        <v>10</v>
      </c>
      <c r="C16" s="8">
        <f>'[1]4. sintesi e trend'!C25</f>
        <v>6384523.9551999988</v>
      </c>
      <c r="D16" s="9">
        <f>'[1]4. sintesi e trend'!D25</f>
        <v>6412071</v>
      </c>
      <c r="E16" s="9">
        <f>'[1]4. sintesi e trend'!E25</f>
        <v>6440952</v>
      </c>
      <c r="F16" s="10">
        <f>'[1]4. sintesi e trend'!F25</f>
        <v>6440952</v>
      </c>
      <c r="H16" s="16"/>
      <c r="I16" s="17"/>
      <c r="J16" s="27" t="s">
        <v>16</v>
      </c>
      <c r="K16" s="21" t="s">
        <v>17</v>
      </c>
      <c r="L16" s="17"/>
      <c r="M16" s="17"/>
    </row>
    <row r="17" spans="1:13" ht="15" thickBot="1" x14ac:dyDescent="0.35">
      <c r="A17" s="42"/>
      <c r="B17" s="28" t="s">
        <v>11</v>
      </c>
      <c r="C17" s="29">
        <f>SUM(C12:C16)</f>
        <v>270666974.14999998</v>
      </c>
      <c r="D17" s="30">
        <f t="shared" ref="D17:F17" si="0">SUM(D12:D16)</f>
        <v>243255104</v>
      </c>
      <c r="E17" s="30">
        <f t="shared" si="0"/>
        <v>226652201</v>
      </c>
      <c r="F17" s="31">
        <f t="shared" si="0"/>
        <v>221962334</v>
      </c>
      <c r="G17" s="11"/>
      <c r="H17" s="16"/>
      <c r="I17" s="17">
        <v>1</v>
      </c>
      <c r="J17" s="18" t="s">
        <v>18</v>
      </c>
      <c r="K17" s="32">
        <v>5601933.0477999989</v>
      </c>
      <c r="L17" s="17"/>
      <c r="M17" s="17"/>
    </row>
    <row r="18" spans="1:13" x14ac:dyDescent="0.3">
      <c r="I18" s="33">
        <v>2</v>
      </c>
      <c r="J18" s="34" t="s">
        <v>19</v>
      </c>
      <c r="K18" s="35">
        <v>7908611.3615999976</v>
      </c>
      <c r="L18" s="33"/>
      <c r="M18" s="33"/>
    </row>
    <row r="19" spans="1:13" x14ac:dyDescent="0.3">
      <c r="I19" s="33">
        <v>3</v>
      </c>
      <c r="J19" s="34" t="s">
        <v>12</v>
      </c>
      <c r="K19" s="35">
        <v>7249560.4147999985</v>
      </c>
      <c r="L19" s="33"/>
      <c r="M19" s="33"/>
    </row>
    <row r="20" spans="1:13" x14ac:dyDescent="0.3">
      <c r="I20" s="33">
        <v>4</v>
      </c>
      <c r="J20" s="34" t="s">
        <v>14</v>
      </c>
      <c r="K20" s="35">
        <v>12192442.515799997</v>
      </c>
      <c r="L20" s="33"/>
      <c r="M20" s="33"/>
    </row>
    <row r="21" spans="1:13" x14ac:dyDescent="0.3">
      <c r="I21" s="33"/>
      <c r="J21" s="36"/>
      <c r="K21" s="36"/>
      <c r="L21" s="33"/>
      <c r="M21" s="33"/>
    </row>
    <row r="22" spans="1:13" x14ac:dyDescent="0.3">
      <c r="I22" s="33"/>
      <c r="J22" s="36"/>
      <c r="K22" s="36"/>
      <c r="L22" s="33"/>
      <c r="M22" s="33"/>
    </row>
    <row r="23" spans="1:13" x14ac:dyDescent="0.3">
      <c r="I23" s="33"/>
      <c r="J23" s="33"/>
      <c r="K23" s="33"/>
      <c r="L23" s="33"/>
      <c r="M23" s="33"/>
    </row>
    <row r="28" spans="1:13" s="2" customFormat="1" hidden="1" x14ac:dyDescent="0.3">
      <c r="A28" s="1"/>
      <c r="B28" s="1"/>
      <c r="G28" s="1"/>
      <c r="H28" s="1"/>
      <c r="I28" s="1"/>
      <c r="J28" s="1"/>
      <c r="K28" s="3"/>
      <c r="L28" s="1"/>
      <c r="M28" s="1"/>
    </row>
    <row r="29" spans="1:13" s="2" customFormat="1" hidden="1" x14ac:dyDescent="0.3">
      <c r="A29" s="1"/>
      <c r="B29" s="1" t="s">
        <v>18</v>
      </c>
      <c r="C29" s="2">
        <v>0.28000000000000003</v>
      </c>
      <c r="D29" s="2">
        <v>0.28000000000000003</v>
      </c>
      <c r="G29" s="1"/>
      <c r="H29" s="1"/>
      <c r="I29" s="1"/>
      <c r="J29" s="1"/>
      <c r="K29" s="3"/>
      <c r="L29" s="1"/>
      <c r="M29" s="1"/>
    </row>
    <row r="30" spans="1:13" s="2" customFormat="1" hidden="1" x14ac:dyDescent="0.3">
      <c r="A30" s="1"/>
      <c r="B30" s="1" t="s">
        <v>19</v>
      </c>
      <c r="C30" s="2">
        <v>0.31</v>
      </c>
      <c r="D30" s="2">
        <v>0.31</v>
      </c>
      <c r="G30" s="1"/>
      <c r="H30" s="1"/>
      <c r="I30" s="1"/>
      <c r="J30" s="1"/>
      <c r="K30" s="3"/>
      <c r="L30" s="1"/>
      <c r="M30" s="1"/>
    </row>
    <row r="31" spans="1:13" s="2" customFormat="1" hidden="1" x14ac:dyDescent="0.3">
      <c r="A31" s="1"/>
      <c r="B31" s="1" t="s">
        <v>20</v>
      </c>
      <c r="C31" s="2">
        <v>0.19</v>
      </c>
      <c r="D31" s="2">
        <v>0.19</v>
      </c>
      <c r="G31" s="1"/>
      <c r="H31" s="1"/>
      <c r="I31" s="1"/>
      <c r="J31" s="1"/>
      <c r="K31" s="3"/>
      <c r="L31" s="1"/>
      <c r="M31" s="1"/>
    </row>
    <row r="32" spans="1:13" s="2" customFormat="1" hidden="1" x14ac:dyDescent="0.3">
      <c r="A32" s="1"/>
      <c r="B32" s="1" t="s">
        <v>14</v>
      </c>
      <c r="C32" s="2">
        <v>0.05</v>
      </c>
      <c r="D32" s="2">
        <v>0.05</v>
      </c>
      <c r="G32" s="1"/>
      <c r="H32" s="1"/>
      <c r="I32" s="1"/>
      <c r="J32" s="1"/>
      <c r="K32" s="3"/>
      <c r="L32" s="1"/>
      <c r="M32" s="1"/>
    </row>
    <row r="33" spans="1:13" s="2" customFormat="1" hidden="1" x14ac:dyDescent="0.3">
      <c r="A33" s="1"/>
      <c r="B33" s="1" t="s">
        <v>21</v>
      </c>
      <c r="C33" s="2">
        <v>0.17</v>
      </c>
      <c r="D33" s="2">
        <v>0.17</v>
      </c>
      <c r="G33" s="1"/>
      <c r="H33" s="1"/>
      <c r="I33" s="1"/>
      <c r="J33" s="1"/>
      <c r="K33" s="3"/>
      <c r="L33" s="1"/>
      <c r="M33" s="1"/>
    </row>
    <row r="34" spans="1:13" s="2" customFormat="1" hidden="1" x14ac:dyDescent="0.3">
      <c r="A34" s="1"/>
      <c r="B34" s="1"/>
      <c r="G34" s="1"/>
      <c r="H34" s="1"/>
      <c r="I34" s="1"/>
      <c r="J34" s="1"/>
      <c r="K34" s="3"/>
      <c r="L34" s="1"/>
      <c r="M34" s="1"/>
    </row>
    <row r="35" spans="1:13" s="2" customFormat="1" hidden="1" x14ac:dyDescent="0.3">
      <c r="A35" s="1"/>
      <c r="B35" s="1"/>
      <c r="G35" s="1"/>
      <c r="H35" s="1"/>
      <c r="I35" s="1"/>
      <c r="J35" s="1"/>
      <c r="K35" s="3"/>
      <c r="L35" s="1"/>
      <c r="M35" s="1"/>
    </row>
    <row r="36" spans="1:13" s="2" customFormat="1" hidden="1" x14ac:dyDescent="0.3">
      <c r="A36" s="1"/>
      <c r="B36" s="1"/>
      <c r="G36" s="1"/>
      <c r="H36" s="1"/>
      <c r="I36" s="1"/>
      <c r="J36" s="1"/>
      <c r="K36" s="3"/>
      <c r="L36" s="1"/>
      <c r="M36" s="1"/>
    </row>
  </sheetData>
  <mergeCells count="2">
    <mergeCell ref="A2:A8"/>
    <mergeCell ref="A11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Catellani</dc:creator>
  <cp:lastModifiedBy>Chiara Pozzi</cp:lastModifiedBy>
  <dcterms:created xsi:type="dcterms:W3CDTF">2024-01-30T09:25:04Z</dcterms:created>
  <dcterms:modified xsi:type="dcterms:W3CDTF">2024-03-06T11:22:05Z</dcterms:modified>
</cp:coreProperties>
</file>